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 Document\รวบรวม Form &amp; Letter\"/>
    </mc:Choice>
  </mc:AlternateContent>
  <xr:revisionPtr revIDLastSave="0" documentId="13_ncr:1_{C8CA52CD-C190-4F86-AA17-A658E5F022A0}" xr6:coauthVersionLast="45" xr6:coauthVersionMax="45" xr10:uidLastSave="{00000000-0000-0000-0000-000000000000}"/>
  <bookViews>
    <workbookView xWindow="-120" yWindow="-120" windowWidth="20730" windowHeight="11160" tabRatio="585" firstSheet="4" activeTab="4" xr2:uid="{00000000-000D-0000-FFFF-FFFF00000000}"/>
  </bookViews>
  <sheets>
    <sheet name="DATA Member " sheetId="22" state="hidden" r:id="rId1"/>
    <sheet name="Config" sheetId="17" state="hidden" r:id="rId2"/>
    <sheet name="DATA Up" sheetId="16" state="hidden" r:id="rId3"/>
    <sheet name="PLAN" sheetId="19" state="hidden" r:id="rId4"/>
    <sheet name="Data" sheetId="33" r:id="rId5"/>
    <sheet name="Sheet2" sheetId="32" state="hidden" r:id="rId6"/>
  </sheets>
  <externalReferences>
    <externalReference r:id="rId7"/>
    <externalReference r:id="rId8"/>
  </externalReferences>
  <definedNames>
    <definedName name="_xlnm._FilterDatabase" localSheetId="1" hidden="1">Config!$A$1:$B$180</definedName>
    <definedName name="_xlnm._FilterDatabase" localSheetId="4" hidden="1">Data!$A$12:$X$12</definedName>
    <definedName name="_xlnm._FilterDatabase" localSheetId="0" hidden="1">'DATA Member '!$A$2:$AY$370</definedName>
    <definedName name="_xlnm._FilterDatabase" localSheetId="2" hidden="1">'DATA Up'!$A$2:$AY$370</definedName>
    <definedName name="_xlnm._FilterDatabase" localSheetId="5" hidden="1">Sheet2!$E$2:$H$2</definedName>
    <definedName name="_xlnm.Print_Area" localSheetId="4">Data!$A$1:$U$28</definedName>
    <definedName name="_xlnm.Print_Area" localSheetId="0">'DATA Member '!$D$2:$AT$370</definedName>
    <definedName name="_xlnm.Print_Area" localSheetId="2">'DATA Up'!$D$2:$AT$370</definedName>
    <definedName name="_xlnm.Print_Titles" localSheetId="0">'DATA Member '!$2:$2</definedName>
    <definedName name="_xlnm.Print_Titles" localSheetId="2">'DATA Up'!$2:$2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41" i="32" l="1"/>
  <c r="I640" i="32"/>
  <c r="I639" i="32"/>
  <c r="I638" i="32"/>
  <c r="I637" i="32"/>
  <c r="I636" i="32"/>
  <c r="I635" i="32"/>
  <c r="I634" i="32"/>
  <c r="I633" i="32"/>
  <c r="I632" i="32"/>
  <c r="I631" i="32"/>
  <c r="I630" i="32"/>
  <c r="I629" i="32"/>
  <c r="I628" i="32"/>
  <c r="I627" i="32"/>
  <c r="I626" i="32"/>
  <c r="I625" i="32"/>
  <c r="I624" i="32"/>
  <c r="I623" i="32"/>
  <c r="I622" i="32"/>
  <c r="I621" i="32"/>
  <c r="I620" i="32"/>
  <c r="I619" i="32"/>
  <c r="I618" i="32"/>
  <c r="I617" i="32"/>
  <c r="I616" i="32"/>
  <c r="I615" i="32"/>
  <c r="I614" i="32"/>
  <c r="I613" i="32"/>
  <c r="I612" i="32"/>
  <c r="I611" i="32"/>
  <c r="I610" i="32"/>
  <c r="I609" i="32"/>
  <c r="I608" i="32"/>
  <c r="I607" i="32"/>
  <c r="I606" i="32"/>
  <c r="I605" i="32"/>
  <c r="I604" i="32"/>
  <c r="I603" i="32"/>
  <c r="I602" i="32"/>
  <c r="I601" i="32"/>
  <c r="I600" i="32"/>
  <c r="I599" i="32"/>
  <c r="I598" i="32"/>
  <c r="I597" i="32"/>
  <c r="I596" i="32"/>
  <c r="I595" i="32"/>
  <c r="I594" i="32"/>
  <c r="I593" i="32"/>
  <c r="I592" i="32"/>
  <c r="I591" i="32"/>
  <c r="I590" i="32"/>
  <c r="I589" i="32"/>
  <c r="I588" i="32"/>
  <c r="I587" i="32"/>
  <c r="I586" i="32"/>
  <c r="I585" i="32"/>
  <c r="I584" i="32"/>
  <c r="I583" i="32"/>
  <c r="I582" i="32"/>
  <c r="I581" i="32"/>
  <c r="I580" i="32"/>
  <c r="I579" i="32"/>
  <c r="I578" i="32"/>
  <c r="I577" i="32"/>
  <c r="I576" i="32"/>
  <c r="I575" i="32"/>
  <c r="I574" i="32"/>
  <c r="I573" i="32"/>
  <c r="I572" i="32"/>
  <c r="I571" i="32"/>
  <c r="I570" i="32"/>
  <c r="I569" i="32"/>
  <c r="I568" i="32"/>
  <c r="I567" i="32"/>
  <c r="I566" i="32"/>
  <c r="I565" i="32"/>
  <c r="I564" i="32"/>
  <c r="I563" i="32"/>
  <c r="I562" i="32"/>
  <c r="I561" i="32"/>
  <c r="I560" i="32"/>
  <c r="I559" i="32"/>
  <c r="I558" i="32"/>
  <c r="I557" i="32"/>
  <c r="I556" i="32"/>
  <c r="I555" i="32"/>
  <c r="I554" i="32"/>
  <c r="I553" i="32"/>
  <c r="I552" i="32"/>
  <c r="I551" i="32"/>
  <c r="I550" i="32"/>
  <c r="I549" i="32"/>
  <c r="I548" i="32"/>
  <c r="I547" i="32"/>
  <c r="I546" i="32"/>
  <c r="I545" i="32"/>
  <c r="I544" i="32"/>
  <c r="I543" i="32"/>
  <c r="I542" i="32"/>
  <c r="I541" i="32"/>
  <c r="I540" i="32"/>
  <c r="I539" i="32"/>
  <c r="I538" i="32"/>
  <c r="I537" i="32"/>
  <c r="I536" i="32"/>
  <c r="I535" i="32"/>
  <c r="I534" i="32"/>
  <c r="I533" i="32"/>
  <c r="I532" i="32"/>
  <c r="I531" i="32"/>
  <c r="I530" i="32"/>
  <c r="I529" i="32"/>
  <c r="I528" i="32"/>
  <c r="I527" i="32"/>
  <c r="I526" i="32"/>
  <c r="I525" i="32"/>
  <c r="I524" i="32"/>
  <c r="I523" i="32"/>
  <c r="I522" i="32"/>
  <c r="I521" i="32"/>
  <c r="I520" i="32"/>
  <c r="I519" i="32"/>
  <c r="I518" i="32"/>
  <c r="I517" i="32"/>
  <c r="I516" i="32"/>
  <c r="I515" i="32"/>
  <c r="I514" i="32"/>
  <c r="I513" i="32"/>
  <c r="I512" i="32"/>
  <c r="I511" i="32"/>
  <c r="I510" i="32"/>
  <c r="I509" i="32"/>
  <c r="I508" i="32"/>
  <c r="I507" i="32"/>
  <c r="I506" i="32"/>
  <c r="I505" i="32"/>
  <c r="I504" i="32"/>
  <c r="I503" i="32"/>
  <c r="I502" i="32"/>
  <c r="I501" i="32"/>
  <c r="I500" i="32"/>
  <c r="I499" i="32"/>
  <c r="I498" i="32"/>
  <c r="I497" i="32"/>
  <c r="I496" i="32"/>
  <c r="I495" i="32"/>
  <c r="I494" i="32"/>
  <c r="I493" i="32"/>
  <c r="I492" i="32"/>
  <c r="I491" i="32"/>
  <c r="I490" i="32"/>
  <c r="I489" i="32"/>
  <c r="I488" i="32"/>
  <c r="I487" i="32"/>
  <c r="I486" i="32"/>
  <c r="I485" i="32"/>
  <c r="I484" i="32"/>
  <c r="I483" i="32"/>
  <c r="I482" i="32"/>
  <c r="I481" i="32"/>
  <c r="I480" i="32"/>
  <c r="I479" i="32"/>
  <c r="I478" i="32"/>
  <c r="I477" i="32"/>
  <c r="I476" i="32"/>
  <c r="I475" i="32"/>
  <c r="I474" i="32"/>
  <c r="I473" i="32"/>
  <c r="I472" i="32"/>
  <c r="I471" i="32"/>
  <c r="I470" i="32"/>
  <c r="I469" i="32"/>
  <c r="I468" i="32"/>
  <c r="I467" i="32"/>
  <c r="I466" i="32"/>
  <c r="I465" i="32"/>
  <c r="I464" i="32"/>
  <c r="I463" i="32"/>
  <c r="I462" i="32"/>
  <c r="I461" i="32"/>
  <c r="I460" i="32"/>
  <c r="I459" i="32"/>
  <c r="I458" i="32"/>
  <c r="I457" i="32"/>
  <c r="I456" i="32"/>
  <c r="I455" i="32"/>
  <c r="I454" i="32"/>
  <c r="I453" i="32"/>
  <c r="I452" i="32"/>
  <c r="I451" i="32"/>
  <c r="I450" i="32"/>
  <c r="I449" i="32"/>
  <c r="I448" i="32"/>
  <c r="I447" i="32"/>
  <c r="I446" i="32"/>
  <c r="I445" i="32"/>
  <c r="I444" i="32"/>
  <c r="I443" i="32"/>
  <c r="I442" i="32"/>
  <c r="I441" i="32"/>
  <c r="I440" i="32"/>
  <c r="I439" i="32"/>
  <c r="I438" i="32"/>
  <c r="I437" i="32"/>
  <c r="I436" i="32"/>
  <c r="I435" i="32"/>
  <c r="I434" i="32"/>
  <c r="I433" i="32"/>
  <c r="I432" i="32"/>
  <c r="I431" i="32"/>
  <c r="I430" i="32"/>
  <c r="I429" i="32"/>
  <c r="I428" i="32"/>
  <c r="I427" i="32"/>
  <c r="I426" i="32"/>
  <c r="I425" i="32"/>
  <c r="I424" i="32"/>
  <c r="I423" i="32"/>
  <c r="I422" i="32"/>
  <c r="I421" i="32"/>
  <c r="I420" i="32"/>
  <c r="I419" i="32"/>
  <c r="I418" i="32"/>
  <c r="I417" i="32"/>
  <c r="I416" i="32"/>
  <c r="I415" i="32"/>
  <c r="I414" i="32"/>
  <c r="I413" i="32"/>
  <c r="I412" i="32"/>
  <c r="I411" i="32"/>
  <c r="I410" i="32"/>
  <c r="I409" i="32"/>
  <c r="I408" i="32"/>
  <c r="I407" i="32"/>
  <c r="I406" i="32"/>
  <c r="I405" i="32"/>
  <c r="I404" i="32"/>
  <c r="I403" i="32"/>
  <c r="I402" i="32"/>
  <c r="I401" i="32"/>
  <c r="I400" i="32"/>
  <c r="I399" i="32"/>
  <c r="I398" i="32"/>
  <c r="I397" i="32"/>
  <c r="I396" i="32"/>
  <c r="I395" i="32"/>
  <c r="I394" i="32"/>
  <c r="I393" i="32"/>
  <c r="I392" i="32"/>
  <c r="I391" i="32"/>
  <c r="I390" i="32"/>
  <c r="I389" i="32"/>
  <c r="I388" i="32"/>
  <c r="I387" i="32"/>
  <c r="I386" i="32"/>
  <c r="I385" i="32"/>
  <c r="I384" i="32"/>
  <c r="I383" i="32"/>
  <c r="I382" i="32"/>
  <c r="I381" i="32"/>
  <c r="I380" i="32"/>
  <c r="I379" i="32"/>
  <c r="I378" i="32"/>
  <c r="I377" i="32"/>
  <c r="I376" i="32"/>
  <c r="I375" i="32"/>
  <c r="I374" i="32"/>
  <c r="I373" i="32"/>
  <c r="I372" i="32"/>
  <c r="I371" i="32"/>
  <c r="I370" i="32"/>
  <c r="I369" i="32"/>
  <c r="I368" i="32"/>
  <c r="I367" i="32"/>
  <c r="I366" i="32"/>
  <c r="I365" i="32"/>
  <c r="I364" i="32"/>
  <c r="I363" i="32"/>
  <c r="I362" i="32"/>
  <c r="I361" i="32"/>
  <c r="I360" i="32"/>
  <c r="I359" i="32"/>
  <c r="I358" i="32"/>
  <c r="I357" i="32"/>
  <c r="I356" i="32"/>
  <c r="I355" i="32"/>
  <c r="I354" i="32"/>
  <c r="I353" i="32"/>
  <c r="I352" i="32"/>
  <c r="I351" i="32"/>
  <c r="I350" i="32"/>
  <c r="I349" i="32"/>
  <c r="I348" i="32"/>
  <c r="I347" i="32"/>
  <c r="I346" i="32"/>
  <c r="I345" i="32"/>
  <c r="I344" i="32"/>
  <c r="I343" i="32"/>
  <c r="I342" i="32"/>
  <c r="I341" i="32"/>
  <c r="I340" i="32"/>
  <c r="I339" i="32"/>
  <c r="I338" i="32"/>
  <c r="I337" i="32"/>
  <c r="I336" i="32"/>
  <c r="I335" i="32"/>
  <c r="I334" i="32"/>
  <c r="I333" i="32"/>
  <c r="I332" i="32"/>
  <c r="I331" i="32"/>
  <c r="I330" i="32"/>
  <c r="I329" i="32"/>
  <c r="I328" i="32"/>
  <c r="I327" i="32"/>
  <c r="I326" i="32"/>
  <c r="I325" i="32"/>
  <c r="I324" i="32"/>
  <c r="I323" i="32"/>
  <c r="I322" i="32"/>
  <c r="I321" i="32"/>
  <c r="I320" i="32"/>
  <c r="I319" i="32"/>
  <c r="I318" i="32"/>
  <c r="I317" i="32"/>
  <c r="I316" i="32"/>
  <c r="I315" i="32"/>
  <c r="I314" i="32"/>
  <c r="I313" i="32"/>
  <c r="I312" i="32"/>
  <c r="I311" i="32"/>
  <c r="I310" i="32"/>
  <c r="I309" i="32"/>
  <c r="I308" i="32"/>
  <c r="I307" i="32"/>
  <c r="I306" i="32"/>
  <c r="I305" i="32"/>
  <c r="I304" i="32"/>
  <c r="I303" i="32"/>
  <c r="I302" i="32"/>
  <c r="I301" i="32"/>
  <c r="I300" i="32"/>
  <c r="I299" i="32"/>
  <c r="I298" i="32"/>
  <c r="I297" i="32"/>
  <c r="I296" i="32"/>
  <c r="I295" i="32"/>
  <c r="I294" i="32"/>
  <c r="I293" i="32"/>
  <c r="I292" i="32"/>
  <c r="I291" i="32"/>
  <c r="I290" i="32"/>
  <c r="I289" i="32"/>
  <c r="I288" i="32"/>
  <c r="I287" i="32"/>
  <c r="I286" i="32"/>
  <c r="I285" i="32"/>
  <c r="I284" i="32"/>
  <c r="I283" i="32"/>
  <c r="I282" i="32"/>
  <c r="I281" i="32"/>
  <c r="I280" i="32"/>
  <c r="I279" i="32"/>
  <c r="I278" i="32"/>
  <c r="I277" i="32"/>
  <c r="I276" i="32"/>
  <c r="I275" i="32"/>
  <c r="I274" i="32"/>
  <c r="I273" i="32"/>
  <c r="I272" i="32"/>
  <c r="I271" i="32"/>
  <c r="I270" i="32"/>
  <c r="I269" i="32"/>
  <c r="I268" i="32"/>
  <c r="I267" i="32"/>
  <c r="I266" i="32"/>
  <c r="I265" i="32"/>
  <c r="I264" i="32"/>
  <c r="I263" i="32"/>
  <c r="I262" i="32"/>
  <c r="I261" i="32"/>
  <c r="I260" i="32"/>
  <c r="I259" i="32"/>
  <c r="I258" i="32"/>
  <c r="I257" i="32"/>
  <c r="I256" i="32"/>
  <c r="I255" i="32"/>
  <c r="I254" i="32"/>
  <c r="I253" i="32"/>
  <c r="I252" i="32"/>
  <c r="I251" i="32"/>
  <c r="I250" i="32"/>
  <c r="I249" i="32"/>
  <c r="I248" i="32"/>
  <c r="I247" i="32"/>
  <c r="I246" i="32"/>
  <c r="I245" i="32"/>
  <c r="I244" i="32"/>
  <c r="I243" i="32"/>
  <c r="I242" i="32"/>
  <c r="I241" i="32"/>
  <c r="I240" i="32"/>
  <c r="I239" i="32"/>
  <c r="I238" i="32"/>
  <c r="I237" i="32"/>
  <c r="I236" i="32"/>
  <c r="I235" i="32"/>
  <c r="I234" i="32"/>
  <c r="I233" i="32"/>
  <c r="I232" i="32"/>
  <c r="I231" i="32"/>
  <c r="I230" i="32"/>
  <c r="I229" i="32"/>
  <c r="I228" i="32"/>
  <c r="I227" i="32"/>
  <c r="I226" i="32"/>
  <c r="I225" i="32"/>
  <c r="I224" i="32"/>
  <c r="I223" i="32"/>
  <c r="I222" i="32"/>
  <c r="I221" i="32"/>
  <c r="I220" i="32"/>
  <c r="I219" i="32"/>
  <c r="I218" i="32"/>
  <c r="I217" i="32"/>
  <c r="I216" i="32"/>
  <c r="I215" i="32"/>
  <c r="I214" i="32"/>
  <c r="I213" i="32"/>
  <c r="I212" i="32"/>
  <c r="I211" i="32"/>
  <c r="I210" i="32"/>
  <c r="I209" i="32"/>
  <c r="I208" i="32"/>
  <c r="I207" i="32"/>
  <c r="I206" i="32"/>
  <c r="I205" i="32"/>
  <c r="I204" i="32"/>
  <c r="I203" i="32"/>
  <c r="I202" i="32"/>
  <c r="I201" i="32"/>
  <c r="I200" i="32"/>
  <c r="I199" i="32"/>
  <c r="I198" i="32"/>
  <c r="I197" i="32"/>
  <c r="I196" i="32"/>
  <c r="I195" i="32"/>
  <c r="I194" i="32"/>
  <c r="I193" i="32"/>
  <c r="I192" i="32"/>
  <c r="I191" i="32"/>
  <c r="I190" i="32"/>
  <c r="I189" i="32"/>
  <c r="I188" i="32"/>
  <c r="I187" i="32"/>
  <c r="I186" i="32"/>
  <c r="I185" i="32"/>
  <c r="I184" i="32"/>
  <c r="I183" i="32"/>
  <c r="I182" i="32"/>
  <c r="I181" i="32"/>
  <c r="I180" i="32"/>
  <c r="I179" i="32"/>
  <c r="I178" i="32"/>
  <c r="I177" i="32"/>
  <c r="I176" i="32"/>
  <c r="I175" i="32"/>
  <c r="I174" i="32"/>
  <c r="I173" i="32"/>
  <c r="I172" i="32"/>
  <c r="I171" i="32"/>
  <c r="I170" i="32"/>
  <c r="I169" i="32"/>
  <c r="I168" i="32"/>
  <c r="I167" i="32"/>
  <c r="I166" i="32"/>
  <c r="I165" i="32"/>
  <c r="I164" i="32"/>
  <c r="I163" i="32"/>
  <c r="I162" i="32"/>
  <c r="I161" i="32"/>
  <c r="I160" i="32"/>
  <c r="I159" i="32"/>
  <c r="I158" i="32"/>
  <c r="I157" i="32"/>
  <c r="I156" i="32"/>
  <c r="I155" i="32"/>
  <c r="I154" i="32"/>
  <c r="I153" i="32"/>
  <c r="I152" i="32"/>
  <c r="I151" i="32"/>
  <c r="I150" i="32"/>
  <c r="I149" i="32"/>
  <c r="I148" i="32"/>
  <c r="I147" i="32"/>
  <c r="I146" i="32"/>
  <c r="I145" i="32"/>
  <c r="I144" i="32"/>
  <c r="I143" i="32"/>
  <c r="I142" i="32"/>
  <c r="I141" i="32"/>
  <c r="I140" i="32"/>
  <c r="I139" i="32"/>
  <c r="I138" i="32"/>
  <c r="I137" i="32"/>
  <c r="I136" i="32"/>
  <c r="I135" i="32"/>
  <c r="I134" i="32"/>
  <c r="I133" i="32"/>
  <c r="I132" i="32"/>
  <c r="I131" i="32"/>
  <c r="I130" i="32"/>
  <c r="I129" i="32"/>
  <c r="I128" i="32"/>
  <c r="I127" i="32"/>
  <c r="I126" i="32"/>
  <c r="I125" i="32"/>
  <c r="I124" i="32"/>
  <c r="I123" i="32"/>
  <c r="I122" i="32"/>
  <c r="I121" i="32"/>
  <c r="I120" i="32"/>
  <c r="I119" i="32"/>
  <c r="I118" i="32"/>
  <c r="I117" i="32"/>
  <c r="I116" i="32"/>
  <c r="I115" i="32"/>
  <c r="I114" i="32"/>
  <c r="I113" i="32"/>
  <c r="I112" i="32"/>
  <c r="I111" i="32"/>
  <c r="I110" i="32"/>
  <c r="I109" i="32"/>
  <c r="I108" i="32"/>
  <c r="I107" i="32"/>
  <c r="I106" i="32"/>
  <c r="I105" i="32"/>
  <c r="I104" i="32"/>
  <c r="I103" i="32"/>
  <c r="I102" i="32"/>
  <c r="I101" i="32"/>
  <c r="I100" i="32"/>
  <c r="I99" i="32"/>
  <c r="I98" i="32"/>
  <c r="I97" i="32"/>
  <c r="I96" i="32"/>
  <c r="I95" i="32"/>
  <c r="I94" i="32"/>
  <c r="I93" i="32"/>
  <c r="I92" i="32"/>
  <c r="I91" i="32"/>
  <c r="I90" i="32"/>
  <c r="I89" i="32"/>
  <c r="I88" i="32"/>
  <c r="I87" i="32"/>
  <c r="I86" i="32"/>
  <c r="I85" i="32"/>
  <c r="I84" i="32"/>
  <c r="I83" i="32"/>
  <c r="I82" i="32"/>
  <c r="I81" i="32"/>
  <c r="I80" i="32"/>
  <c r="I79" i="32"/>
  <c r="I78" i="32"/>
  <c r="I77" i="32"/>
  <c r="I76" i="32"/>
  <c r="I75" i="32"/>
  <c r="I74" i="32"/>
  <c r="I73" i="32"/>
  <c r="I72" i="32"/>
  <c r="I71" i="32"/>
  <c r="I70" i="32"/>
  <c r="I69" i="32"/>
  <c r="I68" i="32"/>
  <c r="I67" i="32"/>
  <c r="I66" i="32"/>
  <c r="I65" i="32"/>
  <c r="I64" i="32"/>
  <c r="I63" i="32"/>
  <c r="I62" i="32"/>
  <c r="I61" i="32"/>
  <c r="I60" i="32"/>
  <c r="I59" i="32"/>
  <c r="I58" i="32"/>
  <c r="I57" i="32"/>
  <c r="I56" i="32"/>
  <c r="I55" i="32"/>
  <c r="I54" i="32"/>
  <c r="I53" i="32"/>
  <c r="I52" i="32"/>
  <c r="I51" i="32"/>
  <c r="I50" i="32"/>
  <c r="I49" i="32"/>
  <c r="I48" i="32"/>
  <c r="I47" i="32"/>
  <c r="I46" i="32"/>
  <c r="I45" i="32"/>
  <c r="I44" i="32"/>
  <c r="I43" i="32"/>
  <c r="I42" i="32"/>
  <c r="I41" i="32"/>
  <c r="I40" i="32"/>
  <c r="I39" i="32"/>
  <c r="I38" i="32"/>
  <c r="I37" i="32"/>
  <c r="I36" i="32"/>
  <c r="I35" i="32"/>
  <c r="I34" i="32"/>
  <c r="I33" i="32"/>
  <c r="I32" i="32"/>
  <c r="I31" i="32"/>
  <c r="I30" i="32"/>
  <c r="I29" i="32"/>
  <c r="I28" i="32"/>
  <c r="I27" i="32"/>
  <c r="I26" i="32"/>
  <c r="I25" i="32"/>
  <c r="I24" i="32"/>
  <c r="I23" i="32"/>
  <c r="I22" i="32"/>
  <c r="I21" i="32"/>
  <c r="I20" i="32"/>
  <c r="I19" i="32"/>
  <c r="I18" i="32"/>
  <c r="I17" i="32"/>
  <c r="I16" i="32"/>
  <c r="I15" i="32"/>
  <c r="I14" i="32"/>
  <c r="I13" i="32"/>
  <c r="I12" i="32"/>
  <c r="I11" i="32"/>
  <c r="I10" i="32"/>
  <c r="I9" i="32"/>
  <c r="I8" i="32"/>
  <c r="I7" i="32"/>
  <c r="I6" i="32"/>
  <c r="I5" i="32"/>
  <c r="I4" i="32"/>
  <c r="I3" i="32"/>
  <c r="AV370" i="16"/>
  <c r="AQ370" i="16"/>
  <c r="AO370" i="16"/>
  <c r="AM370" i="16"/>
  <c r="AK370" i="16"/>
  <c r="AR370" i="16" s="1"/>
  <c r="AT370" i="16" s="1"/>
  <c r="AB370" i="16"/>
  <c r="AA370" i="16"/>
  <c r="Z370" i="16"/>
  <c r="AP370" i="16" s="1"/>
  <c r="Y370" i="16"/>
  <c r="X370" i="16"/>
  <c r="AN370" i="16" s="1"/>
  <c r="W370" i="16"/>
  <c r="Q370" i="16"/>
  <c r="P370" i="16"/>
  <c r="O370" i="16"/>
  <c r="K370" i="16"/>
  <c r="AV369" i="16"/>
  <c r="AR369" i="16"/>
  <c r="AP369" i="16"/>
  <c r="AN369" i="16"/>
  <c r="AK369" i="16"/>
  <c r="AB369" i="16"/>
  <c r="AA369" i="16"/>
  <c r="AQ369" i="16" s="1"/>
  <c r="Z369" i="16"/>
  <c r="Y369" i="16"/>
  <c r="AO369" i="16" s="1"/>
  <c r="X369" i="16"/>
  <c r="W369" i="16"/>
  <c r="AM369" i="16" s="1"/>
  <c r="P369" i="16"/>
  <c r="Q369" i="16" s="1"/>
  <c r="O369" i="16"/>
  <c r="K369" i="16"/>
  <c r="AV368" i="16"/>
  <c r="AQ368" i="16"/>
  <c r="AO368" i="16"/>
  <c r="AT368" i="16" s="1"/>
  <c r="AM368" i="16"/>
  <c r="AK368" i="16"/>
  <c r="AR368" i="16" s="1"/>
  <c r="AB368" i="16"/>
  <c r="AA368" i="16"/>
  <c r="Z368" i="16"/>
  <c r="AP368" i="16" s="1"/>
  <c r="Y368" i="16"/>
  <c r="X368" i="16"/>
  <c r="AN368" i="16" s="1"/>
  <c r="W368" i="16"/>
  <c r="Q368" i="16"/>
  <c r="P368" i="16"/>
  <c r="O368" i="16"/>
  <c r="K368" i="16"/>
  <c r="AV367" i="16"/>
  <c r="AP367" i="16" s="1"/>
  <c r="AR367" i="16"/>
  <c r="AN367" i="16"/>
  <c r="AK367" i="16"/>
  <c r="AB367" i="16"/>
  <c r="AA367" i="16"/>
  <c r="Z367" i="16"/>
  <c r="Y367" i="16"/>
  <c r="AO367" i="16" s="1"/>
  <c r="X367" i="16"/>
  <c r="W367" i="16"/>
  <c r="P367" i="16"/>
  <c r="Q367" i="16" s="1"/>
  <c r="O367" i="16"/>
  <c r="K367" i="16"/>
  <c r="AV366" i="16"/>
  <c r="AQ366" i="16"/>
  <c r="AO366" i="16"/>
  <c r="AM366" i="16"/>
  <c r="AK366" i="16"/>
  <c r="AR366" i="16" s="1"/>
  <c r="AT366" i="16" s="1"/>
  <c r="AB366" i="16"/>
  <c r="AA366" i="16"/>
  <c r="Z366" i="16"/>
  <c r="AP366" i="16" s="1"/>
  <c r="Y366" i="16"/>
  <c r="X366" i="16"/>
  <c r="AN366" i="16" s="1"/>
  <c r="W366" i="16"/>
  <c r="Q366" i="16"/>
  <c r="P366" i="16"/>
  <c r="O366" i="16"/>
  <c r="K366" i="16"/>
  <c r="AV365" i="16"/>
  <c r="AR365" i="16"/>
  <c r="AP365" i="16"/>
  <c r="AN365" i="16"/>
  <c r="AK365" i="16"/>
  <c r="AB365" i="16"/>
  <c r="AA365" i="16"/>
  <c r="AQ365" i="16" s="1"/>
  <c r="Z365" i="16"/>
  <c r="Y365" i="16"/>
  <c r="AO365" i="16" s="1"/>
  <c r="X365" i="16"/>
  <c r="W365" i="16"/>
  <c r="AM365" i="16" s="1"/>
  <c r="P365" i="16"/>
  <c r="Q365" i="16" s="1"/>
  <c r="O365" i="16"/>
  <c r="K365" i="16"/>
  <c r="AV364" i="16"/>
  <c r="AQ364" i="16"/>
  <c r="AO364" i="16"/>
  <c r="AT364" i="16" s="1"/>
  <c r="AM364" i="16"/>
  <c r="AK364" i="16"/>
  <c r="AR364" i="16" s="1"/>
  <c r="AB364" i="16"/>
  <c r="AA364" i="16"/>
  <c r="Z364" i="16"/>
  <c r="AP364" i="16" s="1"/>
  <c r="Y364" i="16"/>
  <c r="X364" i="16"/>
  <c r="AN364" i="16" s="1"/>
  <c r="W364" i="16"/>
  <c r="Q364" i="16"/>
  <c r="P364" i="16"/>
  <c r="O364" i="16"/>
  <c r="K364" i="16"/>
  <c r="AV363" i="16"/>
  <c r="AP363" i="16" s="1"/>
  <c r="AR363" i="16"/>
  <c r="AN363" i="16"/>
  <c r="AK363" i="16"/>
  <c r="AB363" i="16"/>
  <c r="AA363" i="16"/>
  <c r="Z363" i="16"/>
  <c r="Y363" i="16"/>
  <c r="AO363" i="16" s="1"/>
  <c r="X363" i="16"/>
  <c r="W363" i="16"/>
  <c r="P363" i="16"/>
  <c r="Q363" i="16" s="1"/>
  <c r="O363" i="16"/>
  <c r="K363" i="16"/>
  <c r="AV362" i="16"/>
  <c r="AQ362" i="16"/>
  <c r="AO362" i="16"/>
  <c r="AM362" i="16"/>
  <c r="AK362" i="16"/>
  <c r="AR362" i="16" s="1"/>
  <c r="AT362" i="16" s="1"/>
  <c r="AB362" i="16"/>
  <c r="AA362" i="16"/>
  <c r="Z362" i="16"/>
  <c r="AP362" i="16" s="1"/>
  <c r="Y362" i="16"/>
  <c r="X362" i="16"/>
  <c r="AN362" i="16" s="1"/>
  <c r="W362" i="16"/>
  <c r="Q362" i="16"/>
  <c r="P362" i="16"/>
  <c r="O362" i="16"/>
  <c r="K362" i="16"/>
  <c r="AV361" i="16"/>
  <c r="AR361" i="16"/>
  <c r="AP361" i="16"/>
  <c r="AN361" i="16"/>
  <c r="AK361" i="16"/>
  <c r="AB361" i="16"/>
  <c r="AA361" i="16"/>
  <c r="AQ361" i="16" s="1"/>
  <c r="Z361" i="16"/>
  <c r="Y361" i="16"/>
  <c r="AO361" i="16" s="1"/>
  <c r="X361" i="16"/>
  <c r="W361" i="16"/>
  <c r="AM361" i="16" s="1"/>
  <c r="P361" i="16"/>
  <c r="Q361" i="16" s="1"/>
  <c r="O361" i="16"/>
  <c r="K361" i="16"/>
  <c r="AV360" i="16"/>
  <c r="AQ360" i="16"/>
  <c r="AO360" i="16"/>
  <c r="AT360" i="16" s="1"/>
  <c r="AM360" i="16"/>
  <c r="AK360" i="16"/>
  <c r="AR360" i="16" s="1"/>
  <c r="AB360" i="16"/>
  <c r="AA360" i="16"/>
  <c r="Z360" i="16"/>
  <c r="AP360" i="16" s="1"/>
  <c r="Y360" i="16"/>
  <c r="X360" i="16"/>
  <c r="AN360" i="16" s="1"/>
  <c r="W360" i="16"/>
  <c r="Q360" i="16"/>
  <c r="P360" i="16"/>
  <c r="O360" i="16"/>
  <c r="K360" i="16"/>
  <c r="AV359" i="16"/>
  <c r="AP359" i="16" s="1"/>
  <c r="AR359" i="16"/>
  <c r="AN359" i="16"/>
  <c r="AK359" i="16"/>
  <c r="AB359" i="16"/>
  <c r="AA359" i="16"/>
  <c r="Z359" i="16"/>
  <c r="Y359" i="16"/>
  <c r="AO359" i="16" s="1"/>
  <c r="X359" i="16"/>
  <c r="W359" i="16"/>
  <c r="P359" i="16"/>
  <c r="Q359" i="16" s="1"/>
  <c r="O359" i="16"/>
  <c r="K359" i="16"/>
  <c r="AV358" i="16"/>
  <c r="AQ358" i="16"/>
  <c r="AO358" i="16"/>
  <c r="AM358" i="16"/>
  <c r="AK358" i="16"/>
  <c r="AR358" i="16" s="1"/>
  <c r="AT358" i="16" s="1"/>
  <c r="AB358" i="16"/>
  <c r="AA358" i="16"/>
  <c r="Z358" i="16"/>
  <c r="AP358" i="16" s="1"/>
  <c r="Y358" i="16"/>
  <c r="X358" i="16"/>
  <c r="AN358" i="16" s="1"/>
  <c r="W358" i="16"/>
  <c r="Q358" i="16"/>
  <c r="P358" i="16"/>
  <c r="O358" i="16"/>
  <c r="K358" i="16"/>
  <c r="AV357" i="16"/>
  <c r="AR357" i="16"/>
  <c r="AP357" i="16"/>
  <c r="AN357" i="16"/>
  <c r="AK357" i="16"/>
  <c r="AB357" i="16"/>
  <c r="AA357" i="16"/>
  <c r="AQ357" i="16" s="1"/>
  <c r="Z357" i="16"/>
  <c r="Y357" i="16"/>
  <c r="AO357" i="16" s="1"/>
  <c r="X357" i="16"/>
  <c r="W357" i="16"/>
  <c r="AM357" i="16" s="1"/>
  <c r="P357" i="16"/>
  <c r="Q357" i="16" s="1"/>
  <c r="O357" i="16"/>
  <c r="K357" i="16"/>
  <c r="AV356" i="16"/>
  <c r="AQ356" i="16"/>
  <c r="AO356" i="16"/>
  <c r="AT356" i="16" s="1"/>
  <c r="AM356" i="16"/>
  <c r="AK356" i="16"/>
  <c r="AR356" i="16" s="1"/>
  <c r="AB356" i="16"/>
  <c r="AA356" i="16"/>
  <c r="Z356" i="16"/>
  <c r="AP356" i="16" s="1"/>
  <c r="Y356" i="16"/>
  <c r="X356" i="16"/>
  <c r="AN356" i="16" s="1"/>
  <c r="W356" i="16"/>
  <c r="Q356" i="16"/>
  <c r="P356" i="16"/>
  <c r="O356" i="16"/>
  <c r="K356" i="16"/>
  <c r="AV355" i="16"/>
  <c r="AP355" i="16" s="1"/>
  <c r="AR355" i="16"/>
  <c r="AN355" i="16"/>
  <c r="AK355" i="16"/>
  <c r="AB355" i="16"/>
  <c r="AA355" i="16"/>
  <c r="Z355" i="16"/>
  <c r="Y355" i="16"/>
  <c r="AO355" i="16" s="1"/>
  <c r="X355" i="16"/>
  <c r="W355" i="16"/>
  <c r="P355" i="16"/>
  <c r="Q355" i="16" s="1"/>
  <c r="O355" i="16"/>
  <c r="K355" i="16"/>
  <c r="AV354" i="16"/>
  <c r="AT354" i="16"/>
  <c r="AQ354" i="16"/>
  <c r="AM354" i="16"/>
  <c r="AK354" i="16"/>
  <c r="AR354" i="16" s="1"/>
  <c r="AB354" i="16"/>
  <c r="AA354" i="16"/>
  <c r="Z354" i="16"/>
  <c r="AP354" i="16" s="1"/>
  <c r="Y354" i="16"/>
  <c r="AO354" i="16" s="1"/>
  <c r="X354" i="16"/>
  <c r="AN354" i="16" s="1"/>
  <c r="W354" i="16"/>
  <c r="Q354" i="16"/>
  <c r="P354" i="16"/>
  <c r="O354" i="16"/>
  <c r="K354" i="16"/>
  <c r="AV353" i="16"/>
  <c r="AK353" i="16"/>
  <c r="AB353" i="16"/>
  <c r="AA353" i="16"/>
  <c r="Z353" i="16"/>
  <c r="Y353" i="16"/>
  <c r="X353" i="16"/>
  <c r="W353" i="16"/>
  <c r="P353" i="16"/>
  <c r="Q353" i="16" s="1"/>
  <c r="O353" i="16"/>
  <c r="K353" i="16"/>
  <c r="AV352" i="16"/>
  <c r="AR352" i="16"/>
  <c r="AQ352" i="16"/>
  <c r="AO352" i="16"/>
  <c r="AM352" i="16"/>
  <c r="AK352" i="16"/>
  <c r="AB352" i="16"/>
  <c r="AA352" i="16"/>
  <c r="Z352" i="16"/>
  <c r="AP352" i="16" s="1"/>
  <c r="Y352" i="16"/>
  <c r="X352" i="16"/>
  <c r="AN352" i="16" s="1"/>
  <c r="W352" i="16"/>
  <c r="Q352" i="16"/>
  <c r="P352" i="16"/>
  <c r="O352" i="16"/>
  <c r="K352" i="16"/>
  <c r="AV351" i="16"/>
  <c r="AR351" i="16"/>
  <c r="AP351" i="16"/>
  <c r="AN351" i="16"/>
  <c r="AK351" i="16"/>
  <c r="AB351" i="16"/>
  <c r="AA351" i="16"/>
  <c r="AQ351" i="16" s="1"/>
  <c r="Z351" i="16"/>
  <c r="Y351" i="16"/>
  <c r="AO351" i="16" s="1"/>
  <c r="X351" i="16"/>
  <c r="W351" i="16"/>
  <c r="AM351" i="16" s="1"/>
  <c r="P351" i="16"/>
  <c r="Q351" i="16" s="1"/>
  <c r="O351" i="16"/>
  <c r="K351" i="16"/>
  <c r="AV350" i="16"/>
  <c r="AQ350" i="16"/>
  <c r="AO350" i="16"/>
  <c r="AM350" i="16"/>
  <c r="AK350" i="16"/>
  <c r="AR350" i="16" s="1"/>
  <c r="AB350" i="16"/>
  <c r="AA350" i="16"/>
  <c r="Z350" i="16"/>
  <c r="AP350" i="16" s="1"/>
  <c r="Y350" i="16"/>
  <c r="X350" i="16"/>
  <c r="AN350" i="16" s="1"/>
  <c r="W350" i="16"/>
  <c r="Q350" i="16"/>
  <c r="P350" i="16"/>
  <c r="O350" i="16"/>
  <c r="K350" i="16"/>
  <c r="AV349" i="16"/>
  <c r="AK349" i="16"/>
  <c r="AB349" i="16"/>
  <c r="AA349" i="16"/>
  <c r="Z349" i="16"/>
  <c r="Y349" i="16"/>
  <c r="X349" i="16"/>
  <c r="W349" i="16"/>
  <c r="P349" i="16"/>
  <c r="Q349" i="16" s="1"/>
  <c r="O349" i="16"/>
  <c r="K349" i="16"/>
  <c r="AV348" i="16"/>
  <c r="AR348" i="16"/>
  <c r="AQ348" i="16"/>
  <c r="AO348" i="16"/>
  <c r="AT348" i="16" s="1"/>
  <c r="AM348" i="16"/>
  <c r="AK348" i="16"/>
  <c r="AB348" i="16"/>
  <c r="AA348" i="16"/>
  <c r="Z348" i="16"/>
  <c r="AP348" i="16" s="1"/>
  <c r="Y348" i="16"/>
  <c r="X348" i="16"/>
  <c r="AN348" i="16" s="1"/>
  <c r="W348" i="16"/>
  <c r="Q348" i="16"/>
  <c r="P348" i="16"/>
  <c r="O348" i="16"/>
  <c r="K348" i="16"/>
  <c r="AV347" i="16"/>
  <c r="AR347" i="16"/>
  <c r="AP347" i="16"/>
  <c r="AN347" i="16"/>
  <c r="AK347" i="16"/>
  <c r="AB347" i="16"/>
  <c r="AA347" i="16"/>
  <c r="AQ347" i="16" s="1"/>
  <c r="Z347" i="16"/>
  <c r="Y347" i="16"/>
  <c r="AO347" i="16" s="1"/>
  <c r="X347" i="16"/>
  <c r="W347" i="16"/>
  <c r="AM347" i="16" s="1"/>
  <c r="P347" i="16"/>
  <c r="Q347" i="16" s="1"/>
  <c r="O347" i="16"/>
  <c r="K347" i="16"/>
  <c r="AV346" i="16"/>
  <c r="AQ346" i="16"/>
  <c r="AO346" i="16"/>
  <c r="AM346" i="16"/>
  <c r="AK346" i="16"/>
  <c r="AR346" i="16" s="1"/>
  <c r="AB346" i="16"/>
  <c r="AA346" i="16"/>
  <c r="Z346" i="16"/>
  <c r="AP346" i="16" s="1"/>
  <c r="Y346" i="16"/>
  <c r="X346" i="16"/>
  <c r="AN346" i="16" s="1"/>
  <c r="W346" i="16"/>
  <c r="Q346" i="16"/>
  <c r="P346" i="16"/>
  <c r="O346" i="16"/>
  <c r="K346" i="16"/>
  <c r="AV345" i="16"/>
  <c r="AK345" i="16"/>
  <c r="AB345" i="16"/>
  <c r="AA345" i="16"/>
  <c r="Z345" i="16"/>
  <c r="Y345" i="16"/>
  <c r="X345" i="16"/>
  <c r="W345" i="16"/>
  <c r="P345" i="16"/>
  <c r="Q345" i="16" s="1"/>
  <c r="O345" i="16"/>
  <c r="K345" i="16"/>
  <c r="AV344" i="16"/>
  <c r="AR344" i="16"/>
  <c r="AQ344" i="16"/>
  <c r="AO344" i="16"/>
  <c r="AM344" i="16"/>
  <c r="AK344" i="16"/>
  <c r="AB344" i="16"/>
  <c r="AA344" i="16"/>
  <c r="Z344" i="16"/>
  <c r="AP344" i="16" s="1"/>
  <c r="Y344" i="16"/>
  <c r="X344" i="16"/>
  <c r="AN344" i="16" s="1"/>
  <c r="W344" i="16"/>
  <c r="Q344" i="16"/>
  <c r="P344" i="16"/>
  <c r="O344" i="16"/>
  <c r="K344" i="16"/>
  <c r="AV343" i="16"/>
  <c r="AR343" i="16"/>
  <c r="AP343" i="16"/>
  <c r="AN343" i="16"/>
  <c r="AK343" i="16"/>
  <c r="AB343" i="16"/>
  <c r="AA343" i="16"/>
  <c r="AQ343" i="16" s="1"/>
  <c r="Z343" i="16"/>
  <c r="Y343" i="16"/>
  <c r="AO343" i="16" s="1"/>
  <c r="X343" i="16"/>
  <c r="W343" i="16"/>
  <c r="AM343" i="16" s="1"/>
  <c r="P343" i="16"/>
  <c r="Q343" i="16" s="1"/>
  <c r="O343" i="16"/>
  <c r="K343" i="16"/>
  <c r="AV342" i="16"/>
  <c r="AQ342" i="16"/>
  <c r="AO342" i="16"/>
  <c r="AM342" i="16"/>
  <c r="AK342" i="16"/>
  <c r="AR342" i="16" s="1"/>
  <c r="AB342" i="16"/>
  <c r="AA342" i="16"/>
  <c r="Z342" i="16"/>
  <c r="AP342" i="16" s="1"/>
  <c r="Y342" i="16"/>
  <c r="X342" i="16"/>
  <c r="AN342" i="16" s="1"/>
  <c r="W342" i="16"/>
  <c r="Q342" i="16"/>
  <c r="P342" i="16"/>
  <c r="O342" i="16"/>
  <c r="K342" i="16"/>
  <c r="AV341" i="16"/>
  <c r="AK341" i="16"/>
  <c r="AB341" i="16"/>
  <c r="AA341" i="16"/>
  <c r="Z341" i="16"/>
  <c r="Y341" i="16"/>
  <c r="X341" i="16"/>
  <c r="W341" i="16"/>
  <c r="P341" i="16"/>
  <c r="Q341" i="16" s="1"/>
  <c r="O341" i="16"/>
  <c r="K341" i="16"/>
  <c r="AV340" i="16"/>
  <c r="AR340" i="16"/>
  <c r="AQ340" i="16"/>
  <c r="AO340" i="16"/>
  <c r="AT340" i="16" s="1"/>
  <c r="AM340" i="16"/>
  <c r="AK340" i="16"/>
  <c r="AB340" i="16"/>
  <c r="AA340" i="16"/>
  <c r="Z340" i="16"/>
  <c r="AP340" i="16" s="1"/>
  <c r="Y340" i="16"/>
  <c r="X340" i="16"/>
  <c r="AN340" i="16" s="1"/>
  <c r="W340" i="16"/>
  <c r="Q340" i="16"/>
  <c r="P340" i="16"/>
  <c r="O340" i="16"/>
  <c r="K340" i="16"/>
  <c r="AV339" i="16"/>
  <c r="AR339" i="16"/>
  <c r="AP339" i="16"/>
  <c r="AN339" i="16"/>
  <c r="AK339" i="16"/>
  <c r="AB339" i="16"/>
  <c r="AA339" i="16"/>
  <c r="AQ339" i="16" s="1"/>
  <c r="Z339" i="16"/>
  <c r="Y339" i="16"/>
  <c r="AO339" i="16" s="1"/>
  <c r="X339" i="16"/>
  <c r="W339" i="16"/>
  <c r="AM339" i="16" s="1"/>
  <c r="P339" i="16"/>
  <c r="Q339" i="16" s="1"/>
  <c r="O339" i="16"/>
  <c r="K339" i="16"/>
  <c r="AV338" i="16"/>
  <c r="AQ338" i="16"/>
  <c r="AO338" i="16"/>
  <c r="AM338" i="16"/>
  <c r="AK338" i="16"/>
  <c r="AR338" i="16" s="1"/>
  <c r="AB338" i="16"/>
  <c r="AA338" i="16"/>
  <c r="Z338" i="16"/>
  <c r="AP338" i="16" s="1"/>
  <c r="Y338" i="16"/>
  <c r="X338" i="16"/>
  <c r="AN338" i="16" s="1"/>
  <c r="W338" i="16"/>
  <c r="Q338" i="16"/>
  <c r="P338" i="16"/>
  <c r="O338" i="16"/>
  <c r="K338" i="16"/>
  <c r="AV337" i="16"/>
  <c r="AK337" i="16"/>
  <c r="AB337" i="16"/>
  <c r="AA337" i="16"/>
  <c r="Z337" i="16"/>
  <c r="Y337" i="16"/>
  <c r="X337" i="16"/>
  <c r="W337" i="16"/>
  <c r="P337" i="16"/>
  <c r="Q337" i="16" s="1"/>
  <c r="O337" i="16"/>
  <c r="K337" i="16"/>
  <c r="AV336" i="16"/>
  <c r="AR336" i="16"/>
  <c r="AQ336" i="16"/>
  <c r="AO336" i="16"/>
  <c r="AM336" i="16"/>
  <c r="AK336" i="16"/>
  <c r="AB336" i="16"/>
  <c r="AA336" i="16"/>
  <c r="Z336" i="16"/>
  <c r="AP336" i="16" s="1"/>
  <c r="Y336" i="16"/>
  <c r="X336" i="16"/>
  <c r="AN336" i="16" s="1"/>
  <c r="W336" i="16"/>
  <c r="Q336" i="16"/>
  <c r="P336" i="16"/>
  <c r="O336" i="16"/>
  <c r="K336" i="16"/>
  <c r="AV335" i="16"/>
  <c r="AR335" i="16"/>
  <c r="AP335" i="16"/>
  <c r="AN335" i="16"/>
  <c r="AK335" i="16"/>
  <c r="AB335" i="16"/>
  <c r="AA335" i="16"/>
  <c r="AQ335" i="16" s="1"/>
  <c r="Z335" i="16"/>
  <c r="Y335" i="16"/>
  <c r="AO335" i="16" s="1"/>
  <c r="X335" i="16"/>
  <c r="W335" i="16"/>
  <c r="AM335" i="16" s="1"/>
  <c r="P335" i="16"/>
  <c r="Q335" i="16" s="1"/>
  <c r="O335" i="16"/>
  <c r="K335" i="16"/>
  <c r="AV334" i="16"/>
  <c r="AQ334" i="16"/>
  <c r="AO334" i="16"/>
  <c r="AM334" i="16"/>
  <c r="AK334" i="16"/>
  <c r="AR334" i="16" s="1"/>
  <c r="AB334" i="16"/>
  <c r="AA334" i="16"/>
  <c r="Z334" i="16"/>
  <c r="AP334" i="16" s="1"/>
  <c r="Y334" i="16"/>
  <c r="X334" i="16"/>
  <c r="AN334" i="16" s="1"/>
  <c r="W334" i="16"/>
  <c r="Q334" i="16"/>
  <c r="P334" i="16"/>
  <c r="O334" i="16"/>
  <c r="K334" i="16"/>
  <c r="AV333" i="16"/>
  <c r="AK333" i="16"/>
  <c r="AB333" i="16"/>
  <c r="AA333" i="16"/>
  <c r="Z333" i="16"/>
  <c r="Y333" i="16"/>
  <c r="X333" i="16"/>
  <c r="W333" i="16"/>
  <c r="P333" i="16"/>
  <c r="Q333" i="16" s="1"/>
  <c r="O333" i="16"/>
  <c r="K333" i="16"/>
  <c r="AV332" i="16"/>
  <c r="AR332" i="16"/>
  <c r="AQ332" i="16"/>
  <c r="AO332" i="16"/>
  <c r="AT332" i="16" s="1"/>
  <c r="AM332" i="16"/>
  <c r="AK332" i="16"/>
  <c r="AB332" i="16"/>
  <c r="AA332" i="16"/>
  <c r="Z332" i="16"/>
  <c r="AP332" i="16" s="1"/>
  <c r="Y332" i="16"/>
  <c r="X332" i="16"/>
  <c r="AN332" i="16" s="1"/>
  <c r="W332" i="16"/>
  <c r="Q332" i="16"/>
  <c r="P332" i="16"/>
  <c r="O332" i="16"/>
  <c r="K332" i="16"/>
  <c r="AV331" i="16"/>
  <c r="AR331" i="16"/>
  <c r="AP331" i="16"/>
  <c r="AN331" i="16"/>
  <c r="AK331" i="16"/>
  <c r="AB331" i="16"/>
  <c r="AA331" i="16"/>
  <c r="AQ331" i="16" s="1"/>
  <c r="Z331" i="16"/>
  <c r="Y331" i="16"/>
  <c r="AO331" i="16" s="1"/>
  <c r="X331" i="16"/>
  <c r="W331" i="16"/>
  <c r="AM331" i="16" s="1"/>
  <c r="P331" i="16"/>
  <c r="Q331" i="16" s="1"/>
  <c r="O331" i="16"/>
  <c r="K331" i="16"/>
  <c r="AV330" i="16"/>
  <c r="AQ330" i="16"/>
  <c r="AO330" i="16"/>
  <c r="AM330" i="16"/>
  <c r="AK330" i="16"/>
  <c r="AR330" i="16" s="1"/>
  <c r="AB330" i="16"/>
  <c r="AA330" i="16"/>
  <c r="Z330" i="16"/>
  <c r="AP330" i="16" s="1"/>
  <c r="Y330" i="16"/>
  <c r="X330" i="16"/>
  <c r="AN330" i="16" s="1"/>
  <c r="W330" i="16"/>
  <c r="Q330" i="16"/>
  <c r="P330" i="16"/>
  <c r="O330" i="16"/>
  <c r="K330" i="16"/>
  <c r="AV329" i="16"/>
  <c r="AK329" i="16"/>
  <c r="AB329" i="16"/>
  <c r="AA329" i="16"/>
  <c r="Z329" i="16"/>
  <c r="Y329" i="16"/>
  <c r="X329" i="16"/>
  <c r="W329" i="16"/>
  <c r="P329" i="16"/>
  <c r="Q329" i="16" s="1"/>
  <c r="O329" i="16"/>
  <c r="K329" i="16"/>
  <c r="AV328" i="16"/>
  <c r="AR328" i="16"/>
  <c r="AQ328" i="16"/>
  <c r="AO328" i="16"/>
  <c r="AM328" i="16"/>
  <c r="AK328" i="16"/>
  <c r="AB328" i="16"/>
  <c r="AA328" i="16"/>
  <c r="Z328" i="16"/>
  <c r="AP328" i="16" s="1"/>
  <c r="Y328" i="16"/>
  <c r="X328" i="16"/>
  <c r="AN328" i="16" s="1"/>
  <c r="W328" i="16"/>
  <c r="Q328" i="16"/>
  <c r="P328" i="16"/>
  <c r="O328" i="16"/>
  <c r="K328" i="16"/>
  <c r="AV327" i="16"/>
  <c r="AR327" i="16"/>
  <c r="AP327" i="16"/>
  <c r="AN327" i="16"/>
  <c r="AK327" i="16"/>
  <c r="AB327" i="16"/>
  <c r="AA327" i="16"/>
  <c r="AQ327" i="16" s="1"/>
  <c r="Z327" i="16"/>
  <c r="Y327" i="16"/>
  <c r="AO327" i="16" s="1"/>
  <c r="X327" i="16"/>
  <c r="W327" i="16"/>
  <c r="AM327" i="16" s="1"/>
  <c r="P327" i="16"/>
  <c r="Q327" i="16" s="1"/>
  <c r="O327" i="16"/>
  <c r="K327" i="16"/>
  <c r="AV326" i="16"/>
  <c r="AQ326" i="16"/>
  <c r="AO326" i="16"/>
  <c r="AM326" i="16"/>
  <c r="AK326" i="16"/>
  <c r="AR326" i="16" s="1"/>
  <c r="AB326" i="16"/>
  <c r="AA326" i="16"/>
  <c r="Z326" i="16"/>
  <c r="AP326" i="16" s="1"/>
  <c r="Y326" i="16"/>
  <c r="X326" i="16"/>
  <c r="AN326" i="16" s="1"/>
  <c r="W326" i="16"/>
  <c r="Q326" i="16"/>
  <c r="P326" i="16"/>
  <c r="O326" i="16"/>
  <c r="K326" i="16"/>
  <c r="AV325" i="16"/>
  <c r="AK325" i="16"/>
  <c r="AB325" i="16"/>
  <c r="AA325" i="16"/>
  <c r="Z325" i="16"/>
  <c r="Y325" i="16"/>
  <c r="X325" i="16"/>
  <c r="W325" i="16"/>
  <c r="P325" i="16"/>
  <c r="Q325" i="16" s="1"/>
  <c r="O325" i="16"/>
  <c r="K325" i="16"/>
  <c r="AV324" i="16"/>
  <c r="AR324" i="16"/>
  <c r="AQ324" i="16"/>
  <c r="AO324" i="16"/>
  <c r="AT324" i="16" s="1"/>
  <c r="AM324" i="16"/>
  <c r="AK324" i="16"/>
  <c r="AB324" i="16"/>
  <c r="AA324" i="16"/>
  <c r="Z324" i="16"/>
  <c r="AP324" i="16" s="1"/>
  <c r="Y324" i="16"/>
  <c r="X324" i="16"/>
  <c r="AN324" i="16" s="1"/>
  <c r="W324" i="16"/>
  <c r="Q324" i="16"/>
  <c r="P324" i="16"/>
  <c r="O324" i="16"/>
  <c r="K324" i="16"/>
  <c r="AV323" i="16"/>
  <c r="AR323" i="16"/>
  <c r="AP323" i="16"/>
  <c r="AN323" i="16"/>
  <c r="AK323" i="16"/>
  <c r="AB323" i="16"/>
  <c r="AA323" i="16"/>
  <c r="AQ323" i="16" s="1"/>
  <c r="Z323" i="16"/>
  <c r="Y323" i="16"/>
  <c r="AO323" i="16" s="1"/>
  <c r="X323" i="16"/>
  <c r="W323" i="16"/>
  <c r="AM323" i="16" s="1"/>
  <c r="P323" i="16"/>
  <c r="Q323" i="16" s="1"/>
  <c r="O323" i="16"/>
  <c r="K323" i="16"/>
  <c r="AV322" i="16"/>
  <c r="AQ322" i="16"/>
  <c r="AO322" i="16"/>
  <c r="AM322" i="16"/>
  <c r="AK322" i="16"/>
  <c r="AR322" i="16" s="1"/>
  <c r="AB322" i="16"/>
  <c r="AA322" i="16"/>
  <c r="Z322" i="16"/>
  <c r="AP322" i="16" s="1"/>
  <c r="Y322" i="16"/>
  <c r="X322" i="16"/>
  <c r="AN322" i="16" s="1"/>
  <c r="W322" i="16"/>
  <c r="Q322" i="16"/>
  <c r="P322" i="16"/>
  <c r="O322" i="16"/>
  <c r="K322" i="16"/>
  <c r="AV321" i="16"/>
  <c r="AK321" i="16"/>
  <c r="AB321" i="16"/>
  <c r="AA321" i="16"/>
  <c r="Z321" i="16"/>
  <c r="Y321" i="16"/>
  <c r="X321" i="16"/>
  <c r="W321" i="16"/>
  <c r="P321" i="16"/>
  <c r="Q321" i="16" s="1"/>
  <c r="O321" i="16"/>
  <c r="K321" i="16"/>
  <c r="AV320" i="16"/>
  <c r="AR320" i="16"/>
  <c r="AQ320" i="16"/>
  <c r="AO320" i="16"/>
  <c r="AM320" i="16"/>
  <c r="AK320" i="16"/>
  <c r="AB320" i="16"/>
  <c r="AA320" i="16"/>
  <c r="Z320" i="16"/>
  <c r="AP320" i="16" s="1"/>
  <c r="Y320" i="16"/>
  <c r="X320" i="16"/>
  <c r="AN320" i="16" s="1"/>
  <c r="W320" i="16"/>
  <c r="Q320" i="16"/>
  <c r="P320" i="16"/>
  <c r="O320" i="16"/>
  <c r="K320" i="16"/>
  <c r="AV319" i="16"/>
  <c r="AR319" i="16"/>
  <c r="AP319" i="16"/>
  <c r="AN319" i="16"/>
  <c r="AK319" i="16"/>
  <c r="AB319" i="16"/>
  <c r="AA319" i="16"/>
  <c r="AQ319" i="16" s="1"/>
  <c r="Z319" i="16"/>
  <c r="Y319" i="16"/>
  <c r="AO319" i="16" s="1"/>
  <c r="X319" i="16"/>
  <c r="W319" i="16"/>
  <c r="AM319" i="16" s="1"/>
  <c r="P319" i="16"/>
  <c r="Q319" i="16" s="1"/>
  <c r="O319" i="16"/>
  <c r="K319" i="16"/>
  <c r="AV318" i="16"/>
  <c r="AQ318" i="16"/>
  <c r="AO318" i="16"/>
  <c r="AM318" i="16"/>
  <c r="AK318" i="16"/>
  <c r="AR318" i="16" s="1"/>
  <c r="AB318" i="16"/>
  <c r="AA318" i="16"/>
  <c r="Z318" i="16"/>
  <c r="AP318" i="16" s="1"/>
  <c r="Y318" i="16"/>
  <c r="X318" i="16"/>
  <c r="AN318" i="16" s="1"/>
  <c r="W318" i="16"/>
  <c r="Q318" i="16"/>
  <c r="P318" i="16"/>
  <c r="O318" i="16"/>
  <c r="K318" i="16"/>
  <c r="AV317" i="16"/>
  <c r="AK317" i="16"/>
  <c r="AB317" i="16"/>
  <c r="AA317" i="16"/>
  <c r="Z317" i="16"/>
  <c r="Y317" i="16"/>
  <c r="X317" i="16"/>
  <c r="W317" i="16"/>
  <c r="P317" i="16"/>
  <c r="Q317" i="16" s="1"/>
  <c r="O317" i="16"/>
  <c r="K317" i="16"/>
  <c r="AV316" i="16"/>
  <c r="AR316" i="16"/>
  <c r="AQ316" i="16"/>
  <c r="AO316" i="16"/>
  <c r="AT316" i="16" s="1"/>
  <c r="AM316" i="16"/>
  <c r="AK316" i="16"/>
  <c r="AB316" i="16"/>
  <c r="AA316" i="16"/>
  <c r="Z316" i="16"/>
  <c r="AP316" i="16" s="1"/>
  <c r="Y316" i="16"/>
  <c r="X316" i="16"/>
  <c r="AN316" i="16" s="1"/>
  <c r="W316" i="16"/>
  <c r="Q316" i="16"/>
  <c r="P316" i="16"/>
  <c r="O316" i="16"/>
  <c r="K316" i="16"/>
  <c r="AV315" i="16"/>
  <c r="AR315" i="16"/>
  <c r="AP315" i="16"/>
  <c r="AN315" i="16"/>
  <c r="AK315" i="16"/>
  <c r="AB315" i="16"/>
  <c r="AA315" i="16"/>
  <c r="AQ315" i="16" s="1"/>
  <c r="Z315" i="16"/>
  <c r="Y315" i="16"/>
  <c r="AO315" i="16" s="1"/>
  <c r="X315" i="16"/>
  <c r="W315" i="16"/>
  <c r="AM315" i="16" s="1"/>
  <c r="P315" i="16"/>
  <c r="Q315" i="16" s="1"/>
  <c r="O315" i="16"/>
  <c r="K315" i="16"/>
  <c r="AV314" i="16"/>
  <c r="AQ314" i="16"/>
  <c r="AO314" i="16"/>
  <c r="AM314" i="16"/>
  <c r="AK314" i="16"/>
  <c r="AR314" i="16" s="1"/>
  <c r="AB314" i="16"/>
  <c r="AA314" i="16"/>
  <c r="Z314" i="16"/>
  <c r="AP314" i="16" s="1"/>
  <c r="Y314" i="16"/>
  <c r="X314" i="16"/>
  <c r="AN314" i="16" s="1"/>
  <c r="W314" i="16"/>
  <c r="Q314" i="16"/>
  <c r="P314" i="16"/>
  <c r="O314" i="16"/>
  <c r="K314" i="16"/>
  <c r="AV313" i="16"/>
  <c r="AK313" i="16"/>
  <c r="AB313" i="16"/>
  <c r="AA313" i="16"/>
  <c r="Z313" i="16"/>
  <c r="Y313" i="16"/>
  <c r="X313" i="16"/>
  <c r="W313" i="16"/>
  <c r="P313" i="16"/>
  <c r="Q313" i="16" s="1"/>
  <c r="O313" i="16"/>
  <c r="K313" i="16"/>
  <c r="AV312" i="16"/>
  <c r="AR312" i="16"/>
  <c r="AQ312" i="16"/>
  <c r="AO312" i="16"/>
  <c r="AM312" i="16"/>
  <c r="AK312" i="16"/>
  <c r="AB312" i="16"/>
  <c r="AA312" i="16"/>
  <c r="Z312" i="16"/>
  <c r="AP312" i="16" s="1"/>
  <c r="Y312" i="16"/>
  <c r="X312" i="16"/>
  <c r="AN312" i="16" s="1"/>
  <c r="W312" i="16"/>
  <c r="Q312" i="16"/>
  <c r="P312" i="16"/>
  <c r="O312" i="16"/>
  <c r="K312" i="16"/>
  <c r="AV311" i="16"/>
  <c r="AR311" i="16"/>
  <c r="AP311" i="16"/>
  <c r="AN311" i="16"/>
  <c r="AK311" i="16"/>
  <c r="AB311" i="16"/>
  <c r="AA311" i="16"/>
  <c r="AQ311" i="16" s="1"/>
  <c r="Z311" i="16"/>
  <c r="Y311" i="16"/>
  <c r="AO311" i="16" s="1"/>
  <c r="X311" i="16"/>
  <c r="W311" i="16"/>
  <c r="AM311" i="16" s="1"/>
  <c r="P311" i="16"/>
  <c r="Q311" i="16" s="1"/>
  <c r="O311" i="16"/>
  <c r="K311" i="16"/>
  <c r="AV310" i="16"/>
  <c r="AQ310" i="16"/>
  <c r="AO310" i="16"/>
  <c r="AM310" i="16"/>
  <c r="AK310" i="16"/>
  <c r="AR310" i="16" s="1"/>
  <c r="AB310" i="16"/>
  <c r="AA310" i="16"/>
  <c r="Z310" i="16"/>
  <c r="AP310" i="16" s="1"/>
  <c r="Y310" i="16"/>
  <c r="X310" i="16"/>
  <c r="AN310" i="16" s="1"/>
  <c r="W310" i="16"/>
  <c r="Q310" i="16"/>
  <c r="P310" i="16"/>
  <c r="O310" i="16"/>
  <c r="K310" i="16"/>
  <c r="AV309" i="16"/>
  <c r="AK309" i="16"/>
  <c r="AB309" i="16"/>
  <c r="AA309" i="16"/>
  <c r="Z309" i="16"/>
  <c r="Y309" i="16"/>
  <c r="X309" i="16"/>
  <c r="W309" i="16"/>
  <c r="P309" i="16"/>
  <c r="Q309" i="16" s="1"/>
  <c r="O309" i="16"/>
  <c r="K309" i="16"/>
  <c r="AV308" i="16"/>
  <c r="AR308" i="16"/>
  <c r="AQ308" i="16"/>
  <c r="AO308" i="16"/>
  <c r="AT308" i="16" s="1"/>
  <c r="AM308" i="16"/>
  <c r="AK308" i="16"/>
  <c r="AB308" i="16"/>
  <c r="AA308" i="16"/>
  <c r="Z308" i="16"/>
  <c r="AP308" i="16" s="1"/>
  <c r="Y308" i="16"/>
  <c r="X308" i="16"/>
  <c r="AN308" i="16" s="1"/>
  <c r="W308" i="16"/>
  <c r="Q308" i="16"/>
  <c r="P308" i="16"/>
  <c r="O308" i="16"/>
  <c r="K308" i="16"/>
  <c r="AV307" i="16"/>
  <c r="AR307" i="16"/>
  <c r="AP307" i="16"/>
  <c r="AN307" i="16"/>
  <c r="AK307" i="16"/>
  <c r="AB307" i="16"/>
  <c r="AA307" i="16"/>
  <c r="AQ307" i="16" s="1"/>
  <c r="Z307" i="16"/>
  <c r="Y307" i="16"/>
  <c r="AO307" i="16" s="1"/>
  <c r="X307" i="16"/>
  <c r="W307" i="16"/>
  <c r="AM307" i="16" s="1"/>
  <c r="P307" i="16"/>
  <c r="Q307" i="16" s="1"/>
  <c r="O307" i="16"/>
  <c r="K307" i="16"/>
  <c r="AV306" i="16"/>
  <c r="AQ306" i="16"/>
  <c r="AO306" i="16"/>
  <c r="AM306" i="16"/>
  <c r="AK306" i="16"/>
  <c r="AR306" i="16" s="1"/>
  <c r="AB306" i="16"/>
  <c r="AA306" i="16"/>
  <c r="Z306" i="16"/>
  <c r="AP306" i="16" s="1"/>
  <c r="Y306" i="16"/>
  <c r="X306" i="16"/>
  <c r="AN306" i="16" s="1"/>
  <c r="W306" i="16"/>
  <c r="Q306" i="16"/>
  <c r="P306" i="16"/>
  <c r="O306" i="16"/>
  <c r="K306" i="16"/>
  <c r="AV305" i="16"/>
  <c r="AK305" i="16"/>
  <c r="AB305" i="16"/>
  <c r="AA305" i="16"/>
  <c r="Z305" i="16"/>
  <c r="Y305" i="16"/>
  <c r="X305" i="16"/>
  <c r="W305" i="16"/>
  <c r="P305" i="16"/>
  <c r="Q305" i="16" s="1"/>
  <c r="O305" i="16"/>
  <c r="K305" i="16"/>
  <c r="AV304" i="16"/>
  <c r="AR304" i="16"/>
  <c r="AQ304" i="16"/>
  <c r="AO304" i="16"/>
  <c r="AM304" i="16"/>
  <c r="AK304" i="16"/>
  <c r="AB304" i="16"/>
  <c r="AA304" i="16"/>
  <c r="Z304" i="16"/>
  <c r="AP304" i="16" s="1"/>
  <c r="Y304" i="16"/>
  <c r="X304" i="16"/>
  <c r="AN304" i="16" s="1"/>
  <c r="W304" i="16"/>
  <c r="Q304" i="16"/>
  <c r="P304" i="16"/>
  <c r="O304" i="16"/>
  <c r="K304" i="16"/>
  <c r="AV303" i="16"/>
  <c r="AR303" i="16"/>
  <c r="AP303" i="16"/>
  <c r="AN303" i="16"/>
  <c r="AK303" i="16"/>
  <c r="AB303" i="16"/>
  <c r="AA303" i="16"/>
  <c r="AQ303" i="16" s="1"/>
  <c r="Z303" i="16"/>
  <c r="Y303" i="16"/>
  <c r="AO303" i="16" s="1"/>
  <c r="X303" i="16"/>
  <c r="W303" i="16"/>
  <c r="AM303" i="16" s="1"/>
  <c r="P303" i="16"/>
  <c r="Q303" i="16" s="1"/>
  <c r="O303" i="16"/>
  <c r="K303" i="16"/>
  <c r="AV302" i="16"/>
  <c r="AQ302" i="16"/>
  <c r="AO302" i="16"/>
  <c r="AM302" i="16"/>
  <c r="AK302" i="16"/>
  <c r="AR302" i="16" s="1"/>
  <c r="AB302" i="16"/>
  <c r="AA302" i="16"/>
  <c r="Z302" i="16"/>
  <c r="AP302" i="16" s="1"/>
  <c r="Y302" i="16"/>
  <c r="X302" i="16"/>
  <c r="AN302" i="16" s="1"/>
  <c r="W302" i="16"/>
  <c r="Q302" i="16"/>
  <c r="P302" i="16"/>
  <c r="O302" i="16"/>
  <c r="K302" i="16"/>
  <c r="AV301" i="16"/>
  <c r="AK301" i="16"/>
  <c r="AB301" i="16"/>
  <c r="AA301" i="16"/>
  <c r="Z301" i="16"/>
  <c r="Y301" i="16"/>
  <c r="X301" i="16"/>
  <c r="W301" i="16"/>
  <c r="P301" i="16"/>
  <c r="Q301" i="16" s="1"/>
  <c r="O301" i="16"/>
  <c r="K301" i="16"/>
  <c r="AV300" i="16"/>
  <c r="AR300" i="16"/>
  <c r="AQ300" i="16"/>
  <c r="AO300" i="16"/>
  <c r="AT300" i="16" s="1"/>
  <c r="AM300" i="16"/>
  <c r="AK300" i="16"/>
  <c r="AB300" i="16"/>
  <c r="AA300" i="16"/>
  <c r="Z300" i="16"/>
  <c r="AP300" i="16" s="1"/>
  <c r="Y300" i="16"/>
  <c r="X300" i="16"/>
  <c r="AN300" i="16" s="1"/>
  <c r="W300" i="16"/>
  <c r="Q300" i="16"/>
  <c r="P300" i="16"/>
  <c r="O300" i="16"/>
  <c r="K300" i="16"/>
  <c r="AV299" i="16"/>
  <c r="AR299" i="16"/>
  <c r="AP299" i="16"/>
  <c r="AN299" i="16"/>
  <c r="AK299" i="16"/>
  <c r="AB299" i="16"/>
  <c r="AA299" i="16"/>
  <c r="AQ299" i="16" s="1"/>
  <c r="Z299" i="16"/>
  <c r="Y299" i="16"/>
  <c r="AO299" i="16" s="1"/>
  <c r="X299" i="16"/>
  <c r="W299" i="16"/>
  <c r="AM299" i="16" s="1"/>
  <c r="P299" i="16"/>
  <c r="Q299" i="16" s="1"/>
  <c r="O299" i="16"/>
  <c r="K299" i="16"/>
  <c r="AV298" i="16"/>
  <c r="AQ298" i="16"/>
  <c r="AO298" i="16"/>
  <c r="AM298" i="16"/>
  <c r="AK298" i="16"/>
  <c r="AR298" i="16" s="1"/>
  <c r="AB298" i="16"/>
  <c r="AA298" i="16"/>
  <c r="Z298" i="16"/>
  <c r="AP298" i="16" s="1"/>
  <c r="Y298" i="16"/>
  <c r="X298" i="16"/>
  <c r="AN298" i="16" s="1"/>
  <c r="W298" i="16"/>
  <c r="Q298" i="16"/>
  <c r="P298" i="16"/>
  <c r="O298" i="16"/>
  <c r="K298" i="16"/>
  <c r="AV297" i="16"/>
  <c r="AK297" i="16"/>
  <c r="AB297" i="16"/>
  <c r="AA297" i="16"/>
  <c r="Z297" i="16"/>
  <c r="Y297" i="16"/>
  <c r="X297" i="16"/>
  <c r="W297" i="16"/>
  <c r="P297" i="16"/>
  <c r="Q297" i="16" s="1"/>
  <c r="O297" i="16"/>
  <c r="K297" i="16"/>
  <c r="AV296" i="16"/>
  <c r="AR296" i="16"/>
  <c r="AQ296" i="16"/>
  <c r="AO296" i="16"/>
  <c r="AM296" i="16"/>
  <c r="AK296" i="16"/>
  <c r="AB296" i="16"/>
  <c r="AA296" i="16"/>
  <c r="Z296" i="16"/>
  <c r="AP296" i="16" s="1"/>
  <c r="Y296" i="16"/>
  <c r="X296" i="16"/>
  <c r="AN296" i="16" s="1"/>
  <c r="W296" i="16"/>
  <c r="Q296" i="16"/>
  <c r="P296" i="16"/>
  <c r="O296" i="16"/>
  <c r="K296" i="16"/>
  <c r="AV295" i="16"/>
  <c r="AR295" i="16"/>
  <c r="AP295" i="16"/>
  <c r="AN295" i="16"/>
  <c r="AK295" i="16"/>
  <c r="AB295" i="16"/>
  <c r="AA295" i="16"/>
  <c r="AQ295" i="16" s="1"/>
  <c r="Z295" i="16"/>
  <c r="Y295" i="16"/>
  <c r="AO295" i="16" s="1"/>
  <c r="X295" i="16"/>
  <c r="W295" i="16"/>
  <c r="AM295" i="16" s="1"/>
  <c r="P295" i="16"/>
  <c r="Q295" i="16" s="1"/>
  <c r="O295" i="16"/>
  <c r="K295" i="16"/>
  <c r="AV294" i="16"/>
  <c r="AQ294" i="16"/>
  <c r="AO294" i="16"/>
  <c r="AM294" i="16"/>
  <c r="AK294" i="16"/>
  <c r="AR294" i="16" s="1"/>
  <c r="AB294" i="16"/>
  <c r="AA294" i="16"/>
  <c r="Z294" i="16"/>
  <c r="AP294" i="16" s="1"/>
  <c r="Y294" i="16"/>
  <c r="X294" i="16"/>
  <c r="AN294" i="16" s="1"/>
  <c r="W294" i="16"/>
  <c r="Q294" i="16"/>
  <c r="P294" i="16"/>
  <c r="O294" i="16"/>
  <c r="K294" i="16"/>
  <c r="AV293" i="16"/>
  <c r="AK293" i="16"/>
  <c r="AB293" i="16"/>
  <c r="AA293" i="16"/>
  <c r="Z293" i="16"/>
  <c r="Y293" i="16"/>
  <c r="X293" i="16"/>
  <c r="W293" i="16"/>
  <c r="P293" i="16"/>
  <c r="Q293" i="16" s="1"/>
  <c r="O293" i="16"/>
  <c r="K293" i="16"/>
  <c r="AV292" i="16"/>
  <c r="AR292" i="16"/>
  <c r="AQ292" i="16"/>
  <c r="AO292" i="16"/>
  <c r="AT292" i="16" s="1"/>
  <c r="AM292" i="16"/>
  <c r="AK292" i="16"/>
  <c r="AB292" i="16"/>
  <c r="AA292" i="16"/>
  <c r="Z292" i="16"/>
  <c r="AP292" i="16" s="1"/>
  <c r="Y292" i="16"/>
  <c r="X292" i="16"/>
  <c r="AN292" i="16" s="1"/>
  <c r="W292" i="16"/>
  <c r="Q292" i="16"/>
  <c r="P292" i="16"/>
  <c r="O292" i="16"/>
  <c r="K292" i="16"/>
  <c r="AV291" i="16"/>
  <c r="AR291" i="16"/>
  <c r="AP291" i="16"/>
  <c r="AN291" i="16"/>
  <c r="AK291" i="16"/>
  <c r="AB291" i="16"/>
  <c r="AA291" i="16"/>
  <c r="AQ291" i="16" s="1"/>
  <c r="Z291" i="16"/>
  <c r="Y291" i="16"/>
  <c r="AO291" i="16" s="1"/>
  <c r="X291" i="16"/>
  <c r="W291" i="16"/>
  <c r="AM291" i="16" s="1"/>
  <c r="P291" i="16"/>
  <c r="Q291" i="16" s="1"/>
  <c r="O291" i="16"/>
  <c r="K291" i="16"/>
  <c r="AV290" i="16"/>
  <c r="AQ290" i="16"/>
  <c r="AO290" i="16"/>
  <c r="AM290" i="16"/>
  <c r="AK290" i="16"/>
  <c r="AR290" i="16" s="1"/>
  <c r="AB290" i="16"/>
  <c r="AA290" i="16"/>
  <c r="Z290" i="16"/>
  <c r="AP290" i="16" s="1"/>
  <c r="Y290" i="16"/>
  <c r="X290" i="16"/>
  <c r="AN290" i="16" s="1"/>
  <c r="W290" i="16"/>
  <c r="Q290" i="16"/>
  <c r="P290" i="16"/>
  <c r="O290" i="16"/>
  <c r="K290" i="16"/>
  <c r="AV289" i="16"/>
  <c r="AK289" i="16"/>
  <c r="AB289" i="16"/>
  <c r="AA289" i="16"/>
  <c r="Z289" i="16"/>
  <c r="Y289" i="16"/>
  <c r="X289" i="16"/>
  <c r="W289" i="16"/>
  <c r="P289" i="16"/>
  <c r="Q289" i="16" s="1"/>
  <c r="O289" i="16"/>
  <c r="K289" i="16"/>
  <c r="AV288" i="16"/>
  <c r="AR288" i="16"/>
  <c r="AQ288" i="16"/>
  <c r="AO288" i="16"/>
  <c r="AM288" i="16"/>
  <c r="AT288" i="16" s="1"/>
  <c r="AK288" i="16"/>
  <c r="AB288" i="16"/>
  <c r="AA288" i="16"/>
  <c r="Z288" i="16"/>
  <c r="AP288" i="16" s="1"/>
  <c r="Y288" i="16"/>
  <c r="X288" i="16"/>
  <c r="AN288" i="16" s="1"/>
  <c r="W288" i="16"/>
  <c r="Q288" i="16"/>
  <c r="P288" i="16"/>
  <c r="O288" i="16"/>
  <c r="K288" i="16"/>
  <c r="AV287" i="16"/>
  <c r="AP287" i="16" s="1"/>
  <c r="AR287" i="16"/>
  <c r="AN287" i="16"/>
  <c r="AK287" i="16"/>
  <c r="AB287" i="16"/>
  <c r="AA287" i="16"/>
  <c r="Z287" i="16"/>
  <c r="Y287" i="16"/>
  <c r="AO287" i="16" s="1"/>
  <c r="X287" i="16"/>
  <c r="W287" i="16"/>
  <c r="P287" i="16"/>
  <c r="Q287" i="16" s="1"/>
  <c r="O287" i="16"/>
  <c r="K287" i="16"/>
  <c r="AV286" i="16"/>
  <c r="AQ286" i="16"/>
  <c r="AO286" i="16"/>
  <c r="AT286" i="16" s="1"/>
  <c r="AM286" i="16"/>
  <c r="AK286" i="16"/>
  <c r="AR286" i="16" s="1"/>
  <c r="AB286" i="16"/>
  <c r="AA286" i="16"/>
  <c r="Z286" i="16"/>
  <c r="AP286" i="16" s="1"/>
  <c r="Y286" i="16"/>
  <c r="X286" i="16"/>
  <c r="AN286" i="16" s="1"/>
  <c r="W286" i="16"/>
  <c r="Q286" i="16"/>
  <c r="P286" i="16"/>
  <c r="O286" i="16"/>
  <c r="K286" i="16"/>
  <c r="AV285" i="16"/>
  <c r="AR285" i="16"/>
  <c r="AP285" i="16"/>
  <c r="AN285" i="16"/>
  <c r="AK285" i="16"/>
  <c r="AB285" i="16"/>
  <c r="AA285" i="16"/>
  <c r="AQ285" i="16" s="1"/>
  <c r="Z285" i="16"/>
  <c r="Y285" i="16"/>
  <c r="AO285" i="16" s="1"/>
  <c r="X285" i="16"/>
  <c r="W285" i="16"/>
  <c r="AM285" i="16" s="1"/>
  <c r="P285" i="16"/>
  <c r="Q285" i="16" s="1"/>
  <c r="O285" i="16"/>
  <c r="K285" i="16"/>
  <c r="AV284" i="16"/>
  <c r="AR284" i="16"/>
  <c r="AQ284" i="16"/>
  <c r="AO284" i="16"/>
  <c r="AM284" i="16"/>
  <c r="AT284" i="16" s="1"/>
  <c r="AK284" i="16"/>
  <c r="AB284" i="16"/>
  <c r="AA284" i="16"/>
  <c r="Z284" i="16"/>
  <c r="AP284" i="16" s="1"/>
  <c r="Y284" i="16"/>
  <c r="X284" i="16"/>
  <c r="AN284" i="16" s="1"/>
  <c r="W284" i="16"/>
  <c r="Q284" i="16"/>
  <c r="P284" i="16"/>
  <c r="O284" i="16"/>
  <c r="K284" i="16"/>
  <c r="AV283" i="16"/>
  <c r="AK283" i="16"/>
  <c r="AR283" i="16" s="1"/>
  <c r="AB283" i="16"/>
  <c r="AA283" i="16"/>
  <c r="AQ283" i="16" s="1"/>
  <c r="Z283" i="16"/>
  <c r="Y283" i="16"/>
  <c r="AO283" i="16" s="1"/>
  <c r="X283" i="16"/>
  <c r="W283" i="16"/>
  <c r="AM283" i="16" s="1"/>
  <c r="P283" i="16"/>
  <c r="Q283" i="16" s="1"/>
  <c r="O283" i="16"/>
  <c r="K283" i="16"/>
  <c r="AV282" i="16"/>
  <c r="AQ282" i="16"/>
  <c r="AO282" i="16"/>
  <c r="AM282" i="16"/>
  <c r="AK282" i="16"/>
  <c r="AR282" i="16" s="1"/>
  <c r="AB282" i="16"/>
  <c r="AA282" i="16"/>
  <c r="Z282" i="16"/>
  <c r="AP282" i="16" s="1"/>
  <c r="Y282" i="16"/>
  <c r="X282" i="16"/>
  <c r="AN282" i="16" s="1"/>
  <c r="W282" i="16"/>
  <c r="Q282" i="16"/>
  <c r="P282" i="16"/>
  <c r="O282" i="16"/>
  <c r="K282" i="16"/>
  <c r="AV281" i="16"/>
  <c r="AN281" i="16" s="1"/>
  <c r="AP281" i="16"/>
  <c r="AK281" i="16"/>
  <c r="AR281" i="16" s="1"/>
  <c r="AB281" i="16"/>
  <c r="AA281" i="16"/>
  <c r="AQ281" i="16" s="1"/>
  <c r="Z281" i="16"/>
  <c r="Y281" i="16"/>
  <c r="AO281" i="16" s="1"/>
  <c r="X281" i="16"/>
  <c r="W281" i="16"/>
  <c r="AM281" i="16" s="1"/>
  <c r="P281" i="16"/>
  <c r="Q281" i="16" s="1"/>
  <c r="O281" i="16"/>
  <c r="K281" i="16"/>
  <c r="AV280" i="16"/>
  <c r="AR280" i="16"/>
  <c r="AQ280" i="16"/>
  <c r="AO280" i="16"/>
  <c r="AM280" i="16"/>
  <c r="AK280" i="16"/>
  <c r="AB280" i="16"/>
  <c r="AA280" i="16"/>
  <c r="Z280" i="16"/>
  <c r="AP280" i="16" s="1"/>
  <c r="Y280" i="16"/>
  <c r="X280" i="16"/>
  <c r="AN280" i="16" s="1"/>
  <c r="W280" i="16"/>
  <c r="Q280" i="16"/>
  <c r="P280" i="16"/>
  <c r="O280" i="16"/>
  <c r="K280" i="16"/>
  <c r="AV279" i="16"/>
  <c r="AR279" i="16"/>
  <c r="AP279" i="16"/>
  <c r="AN279" i="16"/>
  <c r="AK279" i="16"/>
  <c r="AB279" i="16"/>
  <c r="AA279" i="16"/>
  <c r="AQ279" i="16" s="1"/>
  <c r="Z279" i="16"/>
  <c r="Y279" i="16"/>
  <c r="AO279" i="16" s="1"/>
  <c r="X279" i="16"/>
  <c r="W279" i="16"/>
  <c r="AM279" i="16" s="1"/>
  <c r="P279" i="16"/>
  <c r="Q279" i="16" s="1"/>
  <c r="O279" i="16"/>
  <c r="K279" i="16"/>
  <c r="AV278" i="16"/>
  <c r="AQ278" i="16"/>
  <c r="AO278" i="16"/>
  <c r="AT278" i="16" s="1"/>
  <c r="AM278" i="16"/>
  <c r="AK278" i="16"/>
  <c r="AR278" i="16" s="1"/>
  <c r="AB278" i="16"/>
  <c r="AA278" i="16"/>
  <c r="Z278" i="16"/>
  <c r="AP278" i="16" s="1"/>
  <c r="Y278" i="16"/>
  <c r="X278" i="16"/>
  <c r="AN278" i="16" s="1"/>
  <c r="W278" i="16"/>
  <c r="Q278" i="16"/>
  <c r="P278" i="16"/>
  <c r="O278" i="16"/>
  <c r="K278" i="16"/>
  <c r="AV277" i="16"/>
  <c r="AP277" i="16" s="1"/>
  <c r="AR277" i="16"/>
  <c r="AN277" i="16"/>
  <c r="AK277" i="16"/>
  <c r="AB277" i="16"/>
  <c r="AA277" i="16"/>
  <c r="Z277" i="16"/>
  <c r="Y277" i="16"/>
  <c r="AO277" i="16" s="1"/>
  <c r="X277" i="16"/>
  <c r="W277" i="16"/>
  <c r="P277" i="16"/>
  <c r="Q277" i="16" s="1"/>
  <c r="O277" i="16"/>
  <c r="K277" i="16"/>
  <c r="AV276" i="16"/>
  <c r="AR276" i="16"/>
  <c r="AQ276" i="16"/>
  <c r="AO276" i="16"/>
  <c r="AM276" i="16"/>
  <c r="AT276" i="16" s="1"/>
  <c r="AK276" i="16"/>
  <c r="AB276" i="16"/>
  <c r="AA276" i="16"/>
  <c r="Z276" i="16"/>
  <c r="AP276" i="16" s="1"/>
  <c r="Y276" i="16"/>
  <c r="X276" i="16"/>
  <c r="AN276" i="16" s="1"/>
  <c r="W276" i="16"/>
  <c r="Q276" i="16"/>
  <c r="P276" i="16"/>
  <c r="O276" i="16"/>
  <c r="K276" i="16"/>
  <c r="AV275" i="16"/>
  <c r="AN275" i="16" s="1"/>
  <c r="AP275" i="16"/>
  <c r="AK275" i="16"/>
  <c r="AR275" i="16" s="1"/>
  <c r="AB275" i="16"/>
  <c r="AA275" i="16"/>
  <c r="AQ275" i="16" s="1"/>
  <c r="Z275" i="16"/>
  <c r="Y275" i="16"/>
  <c r="AO275" i="16" s="1"/>
  <c r="X275" i="16"/>
  <c r="W275" i="16"/>
  <c r="AM275" i="16" s="1"/>
  <c r="P275" i="16"/>
  <c r="Q275" i="16" s="1"/>
  <c r="O275" i="16"/>
  <c r="K275" i="16"/>
  <c r="AV274" i="16"/>
  <c r="AQ274" i="16"/>
  <c r="AO274" i="16"/>
  <c r="AM274" i="16"/>
  <c r="AK274" i="16"/>
  <c r="AR274" i="16" s="1"/>
  <c r="AB274" i="16"/>
  <c r="AA274" i="16"/>
  <c r="Z274" i="16"/>
  <c r="AP274" i="16" s="1"/>
  <c r="Y274" i="16"/>
  <c r="X274" i="16"/>
  <c r="AN274" i="16" s="1"/>
  <c r="W274" i="16"/>
  <c r="Q274" i="16"/>
  <c r="P274" i="16"/>
  <c r="O274" i="16"/>
  <c r="K274" i="16"/>
  <c r="AV273" i="16"/>
  <c r="AK273" i="16"/>
  <c r="AR273" i="16" s="1"/>
  <c r="AB273" i="16"/>
  <c r="AA273" i="16"/>
  <c r="AQ273" i="16" s="1"/>
  <c r="Z273" i="16"/>
  <c r="Y273" i="16"/>
  <c r="AO273" i="16" s="1"/>
  <c r="X273" i="16"/>
  <c r="W273" i="16"/>
  <c r="AM273" i="16" s="1"/>
  <c r="P273" i="16"/>
  <c r="Q273" i="16" s="1"/>
  <c r="O273" i="16"/>
  <c r="K273" i="16"/>
  <c r="AV272" i="16"/>
  <c r="AR272" i="16"/>
  <c r="AQ272" i="16"/>
  <c r="AO272" i="16"/>
  <c r="AM272" i="16"/>
  <c r="AT272" i="16" s="1"/>
  <c r="AK272" i="16"/>
  <c r="AB272" i="16"/>
  <c r="AA272" i="16"/>
  <c r="Z272" i="16"/>
  <c r="AP272" i="16" s="1"/>
  <c r="Y272" i="16"/>
  <c r="X272" i="16"/>
  <c r="AN272" i="16" s="1"/>
  <c r="W272" i="16"/>
  <c r="Q272" i="16"/>
  <c r="P272" i="16"/>
  <c r="O272" i="16"/>
  <c r="K272" i="16"/>
  <c r="AV271" i="16"/>
  <c r="AP271" i="16" s="1"/>
  <c r="AR271" i="16"/>
  <c r="AN271" i="16"/>
  <c r="AK271" i="16"/>
  <c r="AB271" i="16"/>
  <c r="AA271" i="16"/>
  <c r="Z271" i="16"/>
  <c r="Y271" i="16"/>
  <c r="AO271" i="16" s="1"/>
  <c r="X271" i="16"/>
  <c r="W271" i="16"/>
  <c r="P271" i="16"/>
  <c r="Q271" i="16" s="1"/>
  <c r="O271" i="16"/>
  <c r="K271" i="16"/>
  <c r="AV270" i="16"/>
  <c r="AQ270" i="16"/>
  <c r="AO270" i="16"/>
  <c r="AT270" i="16" s="1"/>
  <c r="AM270" i="16"/>
  <c r="AK270" i="16"/>
  <c r="AR270" i="16" s="1"/>
  <c r="AB270" i="16"/>
  <c r="AA270" i="16"/>
  <c r="Z270" i="16"/>
  <c r="AP270" i="16" s="1"/>
  <c r="Y270" i="16"/>
  <c r="X270" i="16"/>
  <c r="AN270" i="16" s="1"/>
  <c r="W270" i="16"/>
  <c r="Q270" i="16"/>
  <c r="P270" i="16"/>
  <c r="O270" i="16"/>
  <c r="K270" i="16"/>
  <c r="AV269" i="16"/>
  <c r="AR269" i="16"/>
  <c r="AP269" i="16"/>
  <c r="AN269" i="16"/>
  <c r="AK269" i="16"/>
  <c r="AB269" i="16"/>
  <c r="AA269" i="16"/>
  <c r="AQ269" i="16" s="1"/>
  <c r="Z269" i="16"/>
  <c r="Y269" i="16"/>
  <c r="AO269" i="16" s="1"/>
  <c r="X269" i="16"/>
  <c r="W269" i="16"/>
  <c r="AM269" i="16" s="1"/>
  <c r="P269" i="16"/>
  <c r="Q269" i="16" s="1"/>
  <c r="O269" i="16"/>
  <c r="K269" i="16"/>
  <c r="AV268" i="16"/>
  <c r="AR268" i="16"/>
  <c r="AQ268" i="16"/>
  <c r="AO268" i="16"/>
  <c r="AM268" i="16"/>
  <c r="AT268" i="16" s="1"/>
  <c r="AK268" i="16"/>
  <c r="AB268" i="16"/>
  <c r="AA268" i="16"/>
  <c r="Z268" i="16"/>
  <c r="AP268" i="16" s="1"/>
  <c r="Y268" i="16"/>
  <c r="X268" i="16"/>
  <c r="AN268" i="16" s="1"/>
  <c r="W268" i="16"/>
  <c r="Q268" i="16"/>
  <c r="P268" i="16"/>
  <c r="O268" i="16"/>
  <c r="K268" i="16"/>
  <c r="AV267" i="16"/>
  <c r="AK267" i="16"/>
  <c r="AB267" i="16"/>
  <c r="AA267" i="16"/>
  <c r="Z267" i="16"/>
  <c r="Y267" i="16"/>
  <c r="X267" i="16"/>
  <c r="W267" i="16"/>
  <c r="P267" i="16"/>
  <c r="Q267" i="16" s="1"/>
  <c r="O267" i="16"/>
  <c r="K267" i="16"/>
  <c r="AV266" i="16"/>
  <c r="AQ266" i="16"/>
  <c r="AO266" i="16"/>
  <c r="AM266" i="16"/>
  <c r="AK266" i="16"/>
  <c r="AR266" i="16" s="1"/>
  <c r="AB266" i="16"/>
  <c r="AA266" i="16"/>
  <c r="Z266" i="16"/>
  <c r="AP266" i="16" s="1"/>
  <c r="Y266" i="16"/>
  <c r="X266" i="16"/>
  <c r="AN266" i="16" s="1"/>
  <c r="W266" i="16"/>
  <c r="Q266" i="16"/>
  <c r="P266" i="16"/>
  <c r="O266" i="16"/>
  <c r="K266" i="16"/>
  <c r="AV265" i="16"/>
  <c r="AN265" i="16" s="1"/>
  <c r="AP265" i="16"/>
  <c r="AK265" i="16"/>
  <c r="AB265" i="16"/>
  <c r="AA265" i="16"/>
  <c r="AQ265" i="16" s="1"/>
  <c r="Z265" i="16"/>
  <c r="Y265" i="16"/>
  <c r="X265" i="16"/>
  <c r="W265" i="16"/>
  <c r="AM265" i="16" s="1"/>
  <c r="P265" i="16"/>
  <c r="Q265" i="16" s="1"/>
  <c r="O265" i="16"/>
  <c r="K265" i="16"/>
  <c r="AV264" i="16"/>
  <c r="AR264" i="16"/>
  <c r="AQ264" i="16"/>
  <c r="AO264" i="16"/>
  <c r="AM264" i="16"/>
  <c r="AK264" i="16"/>
  <c r="AB264" i="16"/>
  <c r="AA264" i="16"/>
  <c r="Z264" i="16"/>
  <c r="AP264" i="16" s="1"/>
  <c r="Y264" i="16"/>
  <c r="X264" i="16"/>
  <c r="AN264" i="16" s="1"/>
  <c r="W264" i="16"/>
  <c r="Q264" i="16"/>
  <c r="P264" i="16"/>
  <c r="O264" i="16"/>
  <c r="K264" i="16"/>
  <c r="AV263" i="16"/>
  <c r="AR263" i="16"/>
  <c r="AP263" i="16"/>
  <c r="AN263" i="16"/>
  <c r="AK263" i="16"/>
  <c r="AB263" i="16"/>
  <c r="AA263" i="16"/>
  <c r="AQ263" i="16" s="1"/>
  <c r="Z263" i="16"/>
  <c r="Y263" i="16"/>
  <c r="AO263" i="16" s="1"/>
  <c r="X263" i="16"/>
  <c r="W263" i="16"/>
  <c r="AM263" i="16" s="1"/>
  <c r="P263" i="16"/>
  <c r="Q263" i="16" s="1"/>
  <c r="O263" i="16"/>
  <c r="K263" i="16"/>
  <c r="AV262" i="16"/>
  <c r="AQ262" i="16"/>
  <c r="AO262" i="16"/>
  <c r="AT262" i="16" s="1"/>
  <c r="AM262" i="16"/>
  <c r="AK262" i="16"/>
  <c r="AR262" i="16" s="1"/>
  <c r="AB262" i="16"/>
  <c r="AA262" i="16"/>
  <c r="Z262" i="16"/>
  <c r="AP262" i="16" s="1"/>
  <c r="Y262" i="16"/>
  <c r="X262" i="16"/>
  <c r="AN262" i="16" s="1"/>
  <c r="W262" i="16"/>
  <c r="Q262" i="16"/>
  <c r="P262" i="16"/>
  <c r="O262" i="16"/>
  <c r="K262" i="16"/>
  <c r="AV261" i="16"/>
  <c r="AP261" i="16" s="1"/>
  <c r="AR261" i="16"/>
  <c r="AN261" i="16"/>
  <c r="AK261" i="16"/>
  <c r="AB261" i="16"/>
  <c r="AA261" i="16"/>
  <c r="Z261" i="16"/>
  <c r="Y261" i="16"/>
  <c r="AO261" i="16" s="1"/>
  <c r="X261" i="16"/>
  <c r="W261" i="16"/>
  <c r="P261" i="16"/>
  <c r="Q261" i="16" s="1"/>
  <c r="O261" i="16"/>
  <c r="K261" i="16"/>
  <c r="AV260" i="16"/>
  <c r="AR260" i="16"/>
  <c r="AQ260" i="16"/>
  <c r="AO260" i="16"/>
  <c r="AM260" i="16"/>
  <c r="AT260" i="16" s="1"/>
  <c r="AK260" i="16"/>
  <c r="AB260" i="16"/>
  <c r="AA260" i="16"/>
  <c r="Z260" i="16"/>
  <c r="AP260" i="16" s="1"/>
  <c r="Y260" i="16"/>
  <c r="X260" i="16"/>
  <c r="AN260" i="16" s="1"/>
  <c r="W260" i="16"/>
  <c r="Q260" i="16"/>
  <c r="P260" i="16"/>
  <c r="O260" i="16"/>
  <c r="K260" i="16"/>
  <c r="AV259" i="16"/>
  <c r="AN259" i="16" s="1"/>
  <c r="AP259" i="16"/>
  <c r="AK259" i="16"/>
  <c r="AB259" i="16"/>
  <c r="AA259" i="16"/>
  <c r="AQ259" i="16" s="1"/>
  <c r="Z259" i="16"/>
  <c r="Y259" i="16"/>
  <c r="X259" i="16"/>
  <c r="W259" i="16"/>
  <c r="AM259" i="16" s="1"/>
  <c r="P259" i="16"/>
  <c r="Q259" i="16" s="1"/>
  <c r="O259" i="16"/>
  <c r="K259" i="16"/>
  <c r="AV258" i="16"/>
  <c r="AQ258" i="16"/>
  <c r="AP258" i="16"/>
  <c r="AM258" i="16"/>
  <c r="AK258" i="16"/>
  <c r="AR258" i="16" s="1"/>
  <c r="AB258" i="16"/>
  <c r="AA258" i="16"/>
  <c r="Z258" i="16"/>
  <c r="Y258" i="16"/>
  <c r="AO258" i="16" s="1"/>
  <c r="AT258" i="16" s="1"/>
  <c r="X258" i="16"/>
  <c r="AN258" i="16" s="1"/>
  <c r="W258" i="16"/>
  <c r="Q258" i="16"/>
  <c r="P258" i="16"/>
  <c r="O258" i="16"/>
  <c r="K258" i="16"/>
  <c r="AV257" i="16"/>
  <c r="AR257" i="16"/>
  <c r="AK257" i="16"/>
  <c r="AB257" i="16"/>
  <c r="AA257" i="16"/>
  <c r="AQ257" i="16" s="1"/>
  <c r="Z257" i="16"/>
  <c r="Y257" i="16"/>
  <c r="AO257" i="16" s="1"/>
  <c r="X257" i="16"/>
  <c r="W257" i="16"/>
  <c r="AM257" i="16" s="1"/>
  <c r="P257" i="16"/>
  <c r="Q257" i="16" s="1"/>
  <c r="O257" i="16"/>
  <c r="K257" i="16"/>
  <c r="AV256" i="16"/>
  <c r="AR256" i="16"/>
  <c r="AO256" i="16"/>
  <c r="AM256" i="16"/>
  <c r="AK256" i="16"/>
  <c r="AB256" i="16"/>
  <c r="AA256" i="16"/>
  <c r="AQ256" i="16" s="1"/>
  <c r="Z256" i="16"/>
  <c r="AP256" i="16" s="1"/>
  <c r="Y256" i="16"/>
  <c r="X256" i="16"/>
  <c r="AN256" i="16" s="1"/>
  <c r="W256" i="16"/>
  <c r="Q256" i="16"/>
  <c r="P256" i="16"/>
  <c r="O256" i="16"/>
  <c r="K256" i="16"/>
  <c r="AV255" i="16"/>
  <c r="AP255" i="16" s="1"/>
  <c r="AK255" i="16"/>
  <c r="AR255" i="16" s="1"/>
  <c r="AB255" i="16"/>
  <c r="AA255" i="16"/>
  <c r="AQ255" i="16" s="1"/>
  <c r="Z255" i="16"/>
  <c r="Y255" i="16"/>
  <c r="AO255" i="16" s="1"/>
  <c r="X255" i="16"/>
  <c r="W255" i="16"/>
  <c r="AM255" i="16" s="1"/>
  <c r="P255" i="16"/>
  <c r="Q255" i="16" s="1"/>
  <c r="O255" i="16"/>
  <c r="K255" i="16"/>
  <c r="AV254" i="16"/>
  <c r="AQ254" i="16"/>
  <c r="AM254" i="16"/>
  <c r="AK254" i="16"/>
  <c r="AR254" i="16" s="1"/>
  <c r="AB254" i="16"/>
  <c r="AA254" i="16"/>
  <c r="Z254" i="16"/>
  <c r="AP254" i="16" s="1"/>
  <c r="Y254" i="16"/>
  <c r="AO254" i="16" s="1"/>
  <c r="X254" i="16"/>
  <c r="AN254" i="16" s="1"/>
  <c r="W254" i="16"/>
  <c r="Q254" i="16"/>
  <c r="P254" i="16"/>
  <c r="O254" i="16"/>
  <c r="K254" i="16"/>
  <c r="AV253" i="16"/>
  <c r="AK253" i="16"/>
  <c r="AR253" i="16" s="1"/>
  <c r="AB253" i="16"/>
  <c r="AA253" i="16"/>
  <c r="Z253" i="16"/>
  <c r="Y253" i="16"/>
  <c r="X253" i="16"/>
  <c r="W253" i="16"/>
  <c r="P253" i="16"/>
  <c r="Q253" i="16" s="1"/>
  <c r="O253" i="16"/>
  <c r="K253" i="16"/>
  <c r="AV252" i="16"/>
  <c r="AR252" i="16"/>
  <c r="AO252" i="16"/>
  <c r="AM252" i="16"/>
  <c r="AK252" i="16"/>
  <c r="AB252" i="16"/>
  <c r="AA252" i="16"/>
  <c r="AQ252" i="16" s="1"/>
  <c r="Z252" i="16"/>
  <c r="AP252" i="16" s="1"/>
  <c r="Y252" i="16"/>
  <c r="X252" i="16"/>
  <c r="AN252" i="16" s="1"/>
  <c r="W252" i="16"/>
  <c r="Q252" i="16"/>
  <c r="P252" i="16"/>
  <c r="O252" i="16"/>
  <c r="K252" i="16"/>
  <c r="AV251" i="16"/>
  <c r="AP251" i="16" s="1"/>
  <c r="AN251" i="16"/>
  <c r="AK251" i="16"/>
  <c r="AB251" i="16"/>
  <c r="AA251" i="16"/>
  <c r="AQ251" i="16" s="1"/>
  <c r="Z251" i="16"/>
  <c r="Y251" i="16"/>
  <c r="X251" i="16"/>
  <c r="W251" i="16"/>
  <c r="P251" i="16"/>
  <c r="Q251" i="16" s="1"/>
  <c r="O251" i="16"/>
  <c r="K251" i="16"/>
  <c r="AV250" i="16"/>
  <c r="AQ250" i="16"/>
  <c r="AP250" i="16"/>
  <c r="AM250" i="16"/>
  <c r="AK250" i="16"/>
  <c r="AR250" i="16" s="1"/>
  <c r="AB250" i="16"/>
  <c r="AA250" i="16"/>
  <c r="Z250" i="16"/>
  <c r="Y250" i="16"/>
  <c r="AO250" i="16" s="1"/>
  <c r="AT250" i="16" s="1"/>
  <c r="X250" i="16"/>
  <c r="AN250" i="16" s="1"/>
  <c r="W250" i="16"/>
  <c r="Q250" i="16"/>
  <c r="P250" i="16"/>
  <c r="O250" i="16"/>
  <c r="K250" i="16"/>
  <c r="AV249" i="16"/>
  <c r="AR249" i="16"/>
  <c r="AK249" i="16"/>
  <c r="AB249" i="16"/>
  <c r="AA249" i="16"/>
  <c r="AQ249" i="16" s="1"/>
  <c r="Z249" i="16"/>
  <c r="Y249" i="16"/>
  <c r="AO249" i="16" s="1"/>
  <c r="X249" i="16"/>
  <c r="W249" i="16"/>
  <c r="AM249" i="16" s="1"/>
  <c r="P249" i="16"/>
  <c r="Q249" i="16" s="1"/>
  <c r="O249" i="16"/>
  <c r="K249" i="16"/>
  <c r="AV248" i="16"/>
  <c r="AR248" i="16"/>
  <c r="AO248" i="16"/>
  <c r="AM248" i="16"/>
  <c r="AK248" i="16"/>
  <c r="AB248" i="16"/>
  <c r="AA248" i="16"/>
  <c r="AQ248" i="16" s="1"/>
  <c r="Z248" i="16"/>
  <c r="AP248" i="16" s="1"/>
  <c r="Y248" i="16"/>
  <c r="X248" i="16"/>
  <c r="AN248" i="16" s="1"/>
  <c r="W248" i="16"/>
  <c r="Q248" i="16"/>
  <c r="P248" i="16"/>
  <c r="O248" i="16"/>
  <c r="K248" i="16"/>
  <c r="AV247" i="16"/>
  <c r="AP247" i="16" s="1"/>
  <c r="AN247" i="16"/>
  <c r="AK247" i="16"/>
  <c r="AR247" i="16" s="1"/>
  <c r="AB247" i="16"/>
  <c r="AA247" i="16"/>
  <c r="AQ247" i="16" s="1"/>
  <c r="Z247" i="16"/>
  <c r="Y247" i="16"/>
  <c r="AO247" i="16" s="1"/>
  <c r="X247" i="16"/>
  <c r="W247" i="16"/>
  <c r="AM247" i="16" s="1"/>
  <c r="P247" i="16"/>
  <c r="Q247" i="16" s="1"/>
  <c r="O247" i="16"/>
  <c r="K247" i="16"/>
  <c r="AV246" i="16"/>
  <c r="AQ246" i="16"/>
  <c r="AM246" i="16"/>
  <c r="AK246" i="16"/>
  <c r="AR246" i="16" s="1"/>
  <c r="AB246" i="16"/>
  <c r="AA246" i="16"/>
  <c r="Z246" i="16"/>
  <c r="AP246" i="16" s="1"/>
  <c r="Y246" i="16"/>
  <c r="AO246" i="16" s="1"/>
  <c r="X246" i="16"/>
  <c r="AN246" i="16" s="1"/>
  <c r="W246" i="16"/>
  <c r="Q246" i="16"/>
  <c r="P246" i="16"/>
  <c r="O246" i="16"/>
  <c r="K246" i="16"/>
  <c r="AV245" i="16"/>
  <c r="AO245" i="16"/>
  <c r="AK245" i="16"/>
  <c r="AB245" i="16"/>
  <c r="AA245" i="16"/>
  <c r="Z245" i="16"/>
  <c r="Y245" i="16"/>
  <c r="X245" i="16"/>
  <c r="W245" i="16"/>
  <c r="P245" i="16"/>
  <c r="Q245" i="16" s="1"/>
  <c r="O245" i="16"/>
  <c r="K245" i="16"/>
  <c r="AV244" i="16"/>
  <c r="AR244" i="16"/>
  <c r="AO244" i="16"/>
  <c r="AM244" i="16"/>
  <c r="AK244" i="16"/>
  <c r="AB244" i="16"/>
  <c r="AA244" i="16"/>
  <c r="AQ244" i="16" s="1"/>
  <c r="Z244" i="16"/>
  <c r="AP244" i="16" s="1"/>
  <c r="Y244" i="16"/>
  <c r="X244" i="16"/>
  <c r="AN244" i="16" s="1"/>
  <c r="W244" i="16"/>
  <c r="Q244" i="16"/>
  <c r="P244" i="16"/>
  <c r="O244" i="16"/>
  <c r="K244" i="16"/>
  <c r="AV243" i="16"/>
  <c r="AP243" i="16" s="1"/>
  <c r="AK243" i="16"/>
  <c r="AB243" i="16"/>
  <c r="AA243" i="16"/>
  <c r="AQ243" i="16" s="1"/>
  <c r="Z243" i="16"/>
  <c r="Y243" i="16"/>
  <c r="X243" i="16"/>
  <c r="W243" i="16"/>
  <c r="P243" i="16"/>
  <c r="Q243" i="16" s="1"/>
  <c r="O243" i="16"/>
  <c r="K243" i="16"/>
  <c r="AV242" i="16"/>
  <c r="AQ242" i="16"/>
  <c r="AP242" i="16"/>
  <c r="AM242" i="16"/>
  <c r="AK242" i="16"/>
  <c r="AR242" i="16" s="1"/>
  <c r="AB242" i="16"/>
  <c r="AA242" i="16"/>
  <c r="Z242" i="16"/>
  <c r="Y242" i="16"/>
  <c r="AO242" i="16" s="1"/>
  <c r="AT242" i="16" s="1"/>
  <c r="X242" i="16"/>
  <c r="AN242" i="16" s="1"/>
  <c r="W242" i="16"/>
  <c r="Q242" i="16"/>
  <c r="P242" i="16"/>
  <c r="O242" i="16"/>
  <c r="K242" i="16"/>
  <c r="AV241" i="16"/>
  <c r="AK241" i="16"/>
  <c r="AR241" i="16" s="1"/>
  <c r="AB241" i="16"/>
  <c r="AA241" i="16"/>
  <c r="AQ241" i="16" s="1"/>
  <c r="Z241" i="16"/>
  <c r="Y241" i="16"/>
  <c r="AO241" i="16" s="1"/>
  <c r="X241" i="16"/>
  <c r="W241" i="16"/>
  <c r="AM241" i="16" s="1"/>
  <c r="P241" i="16"/>
  <c r="Q241" i="16" s="1"/>
  <c r="O241" i="16"/>
  <c r="K241" i="16"/>
  <c r="AV240" i="16"/>
  <c r="AR240" i="16"/>
  <c r="AO240" i="16"/>
  <c r="AM240" i="16"/>
  <c r="AK240" i="16"/>
  <c r="AB240" i="16"/>
  <c r="AA240" i="16"/>
  <c r="AQ240" i="16" s="1"/>
  <c r="Z240" i="16"/>
  <c r="AP240" i="16" s="1"/>
  <c r="Y240" i="16"/>
  <c r="X240" i="16"/>
  <c r="AN240" i="16" s="1"/>
  <c r="W240" i="16"/>
  <c r="Q240" i="16"/>
  <c r="P240" i="16"/>
  <c r="O240" i="16"/>
  <c r="K240" i="16"/>
  <c r="AV239" i="16"/>
  <c r="AP239" i="16" s="1"/>
  <c r="AQ239" i="16"/>
  <c r="AK239" i="16"/>
  <c r="AR239" i="16" s="1"/>
  <c r="AB239" i="16"/>
  <c r="AA239" i="16"/>
  <c r="Z239" i="16"/>
  <c r="Y239" i="16"/>
  <c r="AO239" i="16" s="1"/>
  <c r="X239" i="16"/>
  <c r="W239" i="16"/>
  <c r="AM239" i="16" s="1"/>
  <c r="P239" i="16"/>
  <c r="Q239" i="16" s="1"/>
  <c r="O239" i="16"/>
  <c r="K239" i="16"/>
  <c r="AV238" i="16"/>
  <c r="AQ238" i="16"/>
  <c r="AM238" i="16"/>
  <c r="AK238" i="16"/>
  <c r="AR238" i="16" s="1"/>
  <c r="AB238" i="16"/>
  <c r="AA238" i="16"/>
  <c r="Z238" i="16"/>
  <c r="AP238" i="16" s="1"/>
  <c r="Y238" i="16"/>
  <c r="AO238" i="16" s="1"/>
  <c r="X238" i="16"/>
  <c r="AN238" i="16" s="1"/>
  <c r="W238" i="16"/>
  <c r="Q238" i="16"/>
  <c r="P238" i="16"/>
  <c r="O238" i="16"/>
  <c r="K238" i="16"/>
  <c r="AV237" i="16"/>
  <c r="AO237" i="16"/>
  <c r="AK237" i="16"/>
  <c r="AR237" i="16" s="1"/>
  <c r="AB237" i="16"/>
  <c r="AA237" i="16"/>
  <c r="Z237" i="16"/>
  <c r="Y237" i="16"/>
  <c r="X237" i="16"/>
  <c r="W237" i="16"/>
  <c r="P237" i="16"/>
  <c r="Q237" i="16" s="1"/>
  <c r="O237" i="16"/>
  <c r="K237" i="16"/>
  <c r="AV236" i="16"/>
  <c r="AR236" i="16"/>
  <c r="AO236" i="16"/>
  <c r="AM236" i="16"/>
  <c r="AK236" i="16"/>
  <c r="AB236" i="16"/>
  <c r="AA236" i="16"/>
  <c r="AQ236" i="16" s="1"/>
  <c r="Z236" i="16"/>
  <c r="AP236" i="16" s="1"/>
  <c r="Y236" i="16"/>
  <c r="X236" i="16"/>
  <c r="AN236" i="16" s="1"/>
  <c r="W236" i="16"/>
  <c r="Q236" i="16"/>
  <c r="P236" i="16"/>
  <c r="O236" i="16"/>
  <c r="K236" i="16"/>
  <c r="AV235" i="16"/>
  <c r="AP235" i="16" s="1"/>
  <c r="AK235" i="16"/>
  <c r="AB235" i="16"/>
  <c r="AA235" i="16"/>
  <c r="AQ235" i="16" s="1"/>
  <c r="Z235" i="16"/>
  <c r="Y235" i="16"/>
  <c r="X235" i="16"/>
  <c r="W235" i="16"/>
  <c r="P235" i="16"/>
  <c r="Q235" i="16" s="1"/>
  <c r="O235" i="16"/>
  <c r="K235" i="16"/>
  <c r="AV234" i="16"/>
  <c r="AQ234" i="16"/>
  <c r="AP234" i="16"/>
  <c r="AM234" i="16"/>
  <c r="AK234" i="16"/>
  <c r="AR234" i="16" s="1"/>
  <c r="AB234" i="16"/>
  <c r="AA234" i="16"/>
  <c r="Z234" i="16"/>
  <c r="Y234" i="16"/>
  <c r="AO234" i="16" s="1"/>
  <c r="AT234" i="16" s="1"/>
  <c r="X234" i="16"/>
  <c r="AN234" i="16" s="1"/>
  <c r="W234" i="16"/>
  <c r="Q234" i="16"/>
  <c r="P234" i="16"/>
  <c r="O234" i="16"/>
  <c r="K234" i="16"/>
  <c r="AV233" i="16"/>
  <c r="AK233" i="16"/>
  <c r="AR233" i="16" s="1"/>
  <c r="AB233" i="16"/>
  <c r="AA233" i="16"/>
  <c r="AQ233" i="16" s="1"/>
  <c r="Z233" i="16"/>
  <c r="Y233" i="16"/>
  <c r="AO233" i="16" s="1"/>
  <c r="X233" i="16"/>
  <c r="W233" i="16"/>
  <c r="AM233" i="16" s="1"/>
  <c r="P233" i="16"/>
  <c r="Q233" i="16" s="1"/>
  <c r="O233" i="16"/>
  <c r="K233" i="16"/>
  <c r="AV232" i="16"/>
  <c r="AR232" i="16"/>
  <c r="AO232" i="16"/>
  <c r="AM232" i="16"/>
  <c r="AK232" i="16"/>
  <c r="AB232" i="16"/>
  <c r="AA232" i="16"/>
  <c r="AQ232" i="16" s="1"/>
  <c r="Z232" i="16"/>
  <c r="AP232" i="16" s="1"/>
  <c r="Y232" i="16"/>
  <c r="X232" i="16"/>
  <c r="AN232" i="16" s="1"/>
  <c r="W232" i="16"/>
  <c r="Q232" i="16"/>
  <c r="P232" i="16"/>
  <c r="O232" i="16"/>
  <c r="K232" i="16"/>
  <c r="AV231" i="16"/>
  <c r="AP231" i="16" s="1"/>
  <c r="AN231" i="16"/>
  <c r="AK231" i="16"/>
  <c r="AR231" i="16" s="1"/>
  <c r="AB231" i="16"/>
  <c r="AA231" i="16"/>
  <c r="AQ231" i="16" s="1"/>
  <c r="Z231" i="16"/>
  <c r="Y231" i="16"/>
  <c r="AO231" i="16" s="1"/>
  <c r="X231" i="16"/>
  <c r="W231" i="16"/>
  <c r="AM231" i="16" s="1"/>
  <c r="P231" i="16"/>
  <c r="Q231" i="16" s="1"/>
  <c r="O231" i="16"/>
  <c r="K231" i="16"/>
  <c r="AV230" i="16"/>
  <c r="AQ230" i="16"/>
  <c r="AM230" i="16"/>
  <c r="AK230" i="16"/>
  <c r="AR230" i="16" s="1"/>
  <c r="AB230" i="16"/>
  <c r="AA230" i="16"/>
  <c r="Z230" i="16"/>
  <c r="AP230" i="16" s="1"/>
  <c r="Y230" i="16"/>
  <c r="AO230" i="16" s="1"/>
  <c r="X230" i="16"/>
  <c r="AN230" i="16" s="1"/>
  <c r="W230" i="16"/>
  <c r="Q230" i="16"/>
  <c r="P230" i="16"/>
  <c r="O230" i="16"/>
  <c r="K230" i="16"/>
  <c r="AV229" i="16"/>
  <c r="AO229" i="16" s="1"/>
  <c r="AK229" i="16"/>
  <c r="AB229" i="16"/>
  <c r="AA229" i="16"/>
  <c r="Z229" i="16"/>
  <c r="Y229" i="16"/>
  <c r="X229" i="16"/>
  <c r="W229" i="16"/>
  <c r="P229" i="16"/>
  <c r="Q229" i="16" s="1"/>
  <c r="O229" i="16"/>
  <c r="K229" i="16"/>
  <c r="AV228" i="16"/>
  <c r="AR228" i="16"/>
  <c r="AO228" i="16"/>
  <c r="AM228" i="16"/>
  <c r="AK228" i="16"/>
  <c r="AB228" i="16"/>
  <c r="AA228" i="16"/>
  <c r="AQ228" i="16" s="1"/>
  <c r="Z228" i="16"/>
  <c r="AP228" i="16" s="1"/>
  <c r="Y228" i="16"/>
  <c r="X228" i="16"/>
  <c r="AN228" i="16" s="1"/>
  <c r="W228" i="16"/>
  <c r="Q228" i="16"/>
  <c r="P228" i="16"/>
  <c r="O228" i="16"/>
  <c r="K228" i="16"/>
  <c r="AV227" i="16"/>
  <c r="AP227" i="16" s="1"/>
  <c r="AN227" i="16"/>
  <c r="AK227" i="16"/>
  <c r="AB227" i="16"/>
  <c r="AA227" i="16"/>
  <c r="AQ227" i="16" s="1"/>
  <c r="Z227" i="16"/>
  <c r="Y227" i="16"/>
  <c r="X227" i="16"/>
  <c r="W227" i="16"/>
  <c r="P227" i="16"/>
  <c r="Q227" i="16" s="1"/>
  <c r="O227" i="16"/>
  <c r="K227" i="16"/>
  <c r="AV226" i="16"/>
  <c r="AQ226" i="16"/>
  <c r="AP226" i="16"/>
  <c r="AM226" i="16"/>
  <c r="AK226" i="16"/>
  <c r="AR226" i="16" s="1"/>
  <c r="AB226" i="16"/>
  <c r="AA226" i="16"/>
  <c r="Z226" i="16"/>
  <c r="Y226" i="16"/>
  <c r="AO226" i="16" s="1"/>
  <c r="AT226" i="16" s="1"/>
  <c r="X226" i="16"/>
  <c r="AN226" i="16" s="1"/>
  <c r="W226" i="16"/>
  <c r="Q226" i="16"/>
  <c r="P226" i="16"/>
  <c r="O226" i="16"/>
  <c r="K226" i="16"/>
  <c r="AV225" i="16"/>
  <c r="AR225" i="16"/>
  <c r="AK225" i="16"/>
  <c r="AB225" i="16"/>
  <c r="AA225" i="16"/>
  <c r="AQ225" i="16" s="1"/>
  <c r="Z225" i="16"/>
  <c r="Y225" i="16"/>
  <c r="AO225" i="16" s="1"/>
  <c r="X225" i="16"/>
  <c r="W225" i="16"/>
  <c r="AM225" i="16" s="1"/>
  <c r="P225" i="16"/>
  <c r="Q225" i="16" s="1"/>
  <c r="O225" i="16"/>
  <c r="K225" i="16"/>
  <c r="AV224" i="16"/>
  <c r="AR224" i="16"/>
  <c r="AO224" i="16"/>
  <c r="AM224" i="16"/>
  <c r="AK224" i="16"/>
  <c r="AB224" i="16"/>
  <c r="AA224" i="16"/>
  <c r="AQ224" i="16" s="1"/>
  <c r="Z224" i="16"/>
  <c r="AP224" i="16" s="1"/>
  <c r="Y224" i="16"/>
  <c r="X224" i="16"/>
  <c r="AN224" i="16" s="1"/>
  <c r="W224" i="16"/>
  <c r="Q224" i="16"/>
  <c r="P224" i="16"/>
  <c r="O224" i="16"/>
  <c r="K224" i="16"/>
  <c r="AV223" i="16"/>
  <c r="AP223" i="16" s="1"/>
  <c r="AK223" i="16"/>
  <c r="AR223" i="16" s="1"/>
  <c r="AB223" i="16"/>
  <c r="AA223" i="16"/>
  <c r="AQ223" i="16" s="1"/>
  <c r="Z223" i="16"/>
  <c r="Y223" i="16"/>
  <c r="AO223" i="16" s="1"/>
  <c r="X223" i="16"/>
  <c r="W223" i="16"/>
  <c r="AM223" i="16" s="1"/>
  <c r="P223" i="16"/>
  <c r="Q223" i="16" s="1"/>
  <c r="O223" i="16"/>
  <c r="K223" i="16"/>
  <c r="AV222" i="16"/>
  <c r="AQ222" i="16"/>
  <c r="AM222" i="16"/>
  <c r="AK222" i="16"/>
  <c r="AR222" i="16" s="1"/>
  <c r="AB222" i="16"/>
  <c r="AA222" i="16"/>
  <c r="Z222" i="16"/>
  <c r="AP222" i="16" s="1"/>
  <c r="Y222" i="16"/>
  <c r="AO222" i="16" s="1"/>
  <c r="X222" i="16"/>
  <c r="AN222" i="16" s="1"/>
  <c r="W222" i="16"/>
  <c r="Q222" i="16"/>
  <c r="P222" i="16"/>
  <c r="O222" i="16"/>
  <c r="K222" i="16"/>
  <c r="AV221" i="16"/>
  <c r="AO221" i="16" s="1"/>
  <c r="AK221" i="16"/>
  <c r="AB221" i="16"/>
  <c r="AA221" i="16"/>
  <c r="Z221" i="16"/>
  <c r="Y221" i="16"/>
  <c r="X221" i="16"/>
  <c r="W221" i="16"/>
  <c r="P221" i="16"/>
  <c r="Q221" i="16" s="1"/>
  <c r="O221" i="16"/>
  <c r="K221" i="16"/>
  <c r="AV220" i="16"/>
  <c r="AR220" i="16"/>
  <c r="AO220" i="16"/>
  <c r="AM220" i="16"/>
  <c r="AK220" i="16"/>
  <c r="AB220" i="16"/>
  <c r="AA220" i="16"/>
  <c r="AQ220" i="16" s="1"/>
  <c r="Z220" i="16"/>
  <c r="AP220" i="16" s="1"/>
  <c r="Y220" i="16"/>
  <c r="X220" i="16"/>
  <c r="AN220" i="16" s="1"/>
  <c r="W220" i="16"/>
  <c r="Q220" i="16"/>
  <c r="P220" i="16"/>
  <c r="O220" i="16"/>
  <c r="K220" i="16"/>
  <c r="AV219" i="16"/>
  <c r="AP219" i="16" s="1"/>
  <c r="AN219" i="16"/>
  <c r="AK219" i="16"/>
  <c r="AB219" i="16"/>
  <c r="AA219" i="16"/>
  <c r="AQ219" i="16" s="1"/>
  <c r="Z219" i="16"/>
  <c r="Y219" i="16"/>
  <c r="X219" i="16"/>
  <c r="W219" i="16"/>
  <c r="P219" i="16"/>
  <c r="Q219" i="16" s="1"/>
  <c r="O219" i="16"/>
  <c r="K219" i="16"/>
  <c r="AV218" i="16"/>
  <c r="AQ218" i="16"/>
  <c r="AP218" i="16"/>
  <c r="AM218" i="16"/>
  <c r="AK218" i="16"/>
  <c r="AR218" i="16" s="1"/>
  <c r="AB218" i="16"/>
  <c r="AA218" i="16"/>
  <c r="Z218" i="16"/>
  <c r="Y218" i="16"/>
  <c r="AO218" i="16" s="1"/>
  <c r="AT218" i="16" s="1"/>
  <c r="X218" i="16"/>
  <c r="AN218" i="16" s="1"/>
  <c r="W218" i="16"/>
  <c r="Q218" i="16"/>
  <c r="P218" i="16"/>
  <c r="O218" i="16"/>
  <c r="K218" i="16"/>
  <c r="AV217" i="16"/>
  <c r="AR217" i="16"/>
  <c r="AK217" i="16"/>
  <c r="AB217" i="16"/>
  <c r="AA217" i="16"/>
  <c r="AQ217" i="16" s="1"/>
  <c r="Z217" i="16"/>
  <c r="Y217" i="16"/>
  <c r="AO217" i="16" s="1"/>
  <c r="X217" i="16"/>
  <c r="W217" i="16"/>
  <c r="AM217" i="16" s="1"/>
  <c r="P217" i="16"/>
  <c r="Q217" i="16" s="1"/>
  <c r="O217" i="16"/>
  <c r="K217" i="16"/>
  <c r="AV216" i="16"/>
  <c r="AR216" i="16"/>
  <c r="AO216" i="16"/>
  <c r="AM216" i="16"/>
  <c r="AK216" i="16"/>
  <c r="AB216" i="16"/>
  <c r="AA216" i="16"/>
  <c r="AQ216" i="16" s="1"/>
  <c r="Z216" i="16"/>
  <c r="AP216" i="16" s="1"/>
  <c r="Y216" i="16"/>
  <c r="X216" i="16"/>
  <c r="AN216" i="16" s="1"/>
  <c r="W216" i="16"/>
  <c r="Q216" i="16"/>
  <c r="P216" i="16"/>
  <c r="O216" i="16"/>
  <c r="K216" i="16"/>
  <c r="AV215" i="16"/>
  <c r="AP215" i="16" s="1"/>
  <c r="AN215" i="16"/>
  <c r="AK215" i="16"/>
  <c r="AR215" i="16" s="1"/>
  <c r="AB215" i="16"/>
  <c r="AA215" i="16"/>
  <c r="AQ215" i="16" s="1"/>
  <c r="Z215" i="16"/>
  <c r="Y215" i="16"/>
  <c r="AO215" i="16" s="1"/>
  <c r="X215" i="16"/>
  <c r="W215" i="16"/>
  <c r="AM215" i="16" s="1"/>
  <c r="P215" i="16"/>
  <c r="Q215" i="16" s="1"/>
  <c r="O215" i="16"/>
  <c r="K215" i="16"/>
  <c r="AV214" i="16"/>
  <c r="AQ214" i="16"/>
  <c r="AM214" i="16"/>
  <c r="AK214" i="16"/>
  <c r="AR214" i="16" s="1"/>
  <c r="AB214" i="16"/>
  <c r="AA214" i="16"/>
  <c r="Z214" i="16"/>
  <c r="AP214" i="16" s="1"/>
  <c r="Y214" i="16"/>
  <c r="AO214" i="16" s="1"/>
  <c r="X214" i="16"/>
  <c r="AN214" i="16" s="1"/>
  <c r="W214" i="16"/>
  <c r="Q214" i="16"/>
  <c r="P214" i="16"/>
  <c r="O214" i="16"/>
  <c r="K214" i="16"/>
  <c r="AV213" i="16"/>
  <c r="AO213" i="16"/>
  <c r="AK213" i="16"/>
  <c r="AB213" i="16"/>
  <c r="AA213" i="16"/>
  <c r="Z213" i="16"/>
  <c r="Y213" i="16"/>
  <c r="X213" i="16"/>
  <c r="W213" i="16"/>
  <c r="P213" i="16"/>
  <c r="Q213" i="16" s="1"/>
  <c r="O213" i="16"/>
  <c r="K213" i="16"/>
  <c r="AV212" i="16"/>
  <c r="AR212" i="16"/>
  <c r="AO212" i="16"/>
  <c r="AM212" i="16"/>
  <c r="AK212" i="16"/>
  <c r="AB212" i="16"/>
  <c r="AA212" i="16"/>
  <c r="AQ212" i="16" s="1"/>
  <c r="Z212" i="16"/>
  <c r="AP212" i="16" s="1"/>
  <c r="Y212" i="16"/>
  <c r="X212" i="16"/>
  <c r="AN212" i="16" s="1"/>
  <c r="W212" i="16"/>
  <c r="Q212" i="16"/>
  <c r="P212" i="16"/>
  <c r="O212" i="16"/>
  <c r="K212" i="16"/>
  <c r="AV211" i="16"/>
  <c r="AP211" i="16" s="1"/>
  <c r="AK211" i="16"/>
  <c r="AB211" i="16"/>
  <c r="AA211" i="16"/>
  <c r="AQ211" i="16" s="1"/>
  <c r="Z211" i="16"/>
  <c r="Y211" i="16"/>
  <c r="X211" i="16"/>
  <c r="W211" i="16"/>
  <c r="P211" i="16"/>
  <c r="Q211" i="16" s="1"/>
  <c r="O211" i="16"/>
  <c r="K211" i="16"/>
  <c r="AV210" i="16"/>
  <c r="AQ210" i="16"/>
  <c r="AP210" i="16"/>
  <c r="AM210" i="16"/>
  <c r="AK210" i="16"/>
  <c r="AR210" i="16" s="1"/>
  <c r="AB210" i="16"/>
  <c r="AA210" i="16"/>
  <c r="Z210" i="16"/>
  <c r="Y210" i="16"/>
  <c r="AO210" i="16" s="1"/>
  <c r="AT210" i="16" s="1"/>
  <c r="X210" i="16"/>
  <c r="AN210" i="16" s="1"/>
  <c r="W210" i="16"/>
  <c r="Q210" i="16"/>
  <c r="P210" i="16"/>
  <c r="O210" i="16"/>
  <c r="K210" i="16"/>
  <c r="AV209" i="16"/>
  <c r="AK209" i="16"/>
  <c r="AR209" i="16" s="1"/>
  <c r="AB209" i="16"/>
  <c r="AA209" i="16"/>
  <c r="AQ209" i="16" s="1"/>
  <c r="Z209" i="16"/>
  <c r="Y209" i="16"/>
  <c r="AO209" i="16" s="1"/>
  <c r="X209" i="16"/>
  <c r="W209" i="16"/>
  <c r="AM209" i="16" s="1"/>
  <c r="P209" i="16"/>
  <c r="Q209" i="16" s="1"/>
  <c r="O209" i="16"/>
  <c r="K209" i="16"/>
  <c r="AV208" i="16"/>
  <c r="AR208" i="16"/>
  <c r="AO208" i="16"/>
  <c r="AM208" i="16"/>
  <c r="AK208" i="16"/>
  <c r="AB208" i="16"/>
  <c r="AA208" i="16"/>
  <c r="AQ208" i="16" s="1"/>
  <c r="Z208" i="16"/>
  <c r="AP208" i="16" s="1"/>
  <c r="Y208" i="16"/>
  <c r="X208" i="16"/>
  <c r="AN208" i="16" s="1"/>
  <c r="W208" i="16"/>
  <c r="Q208" i="16"/>
  <c r="P208" i="16"/>
  <c r="O208" i="16"/>
  <c r="K208" i="16"/>
  <c r="AV207" i="16"/>
  <c r="AP207" i="16" s="1"/>
  <c r="AQ207" i="16"/>
  <c r="AK207" i="16"/>
  <c r="AR207" i="16" s="1"/>
  <c r="AB207" i="16"/>
  <c r="AA207" i="16"/>
  <c r="Z207" i="16"/>
  <c r="Y207" i="16"/>
  <c r="AO207" i="16" s="1"/>
  <c r="X207" i="16"/>
  <c r="W207" i="16"/>
  <c r="AM207" i="16" s="1"/>
  <c r="P207" i="16"/>
  <c r="Q207" i="16" s="1"/>
  <c r="O207" i="16"/>
  <c r="K207" i="16"/>
  <c r="AV206" i="16"/>
  <c r="AQ206" i="16"/>
  <c r="AM206" i="16"/>
  <c r="AK206" i="16"/>
  <c r="AR206" i="16" s="1"/>
  <c r="AB206" i="16"/>
  <c r="AA206" i="16"/>
  <c r="Z206" i="16"/>
  <c r="AP206" i="16" s="1"/>
  <c r="Y206" i="16"/>
  <c r="AO206" i="16" s="1"/>
  <c r="X206" i="16"/>
  <c r="AN206" i="16" s="1"/>
  <c r="W206" i="16"/>
  <c r="Q206" i="16"/>
  <c r="P206" i="16"/>
  <c r="O206" i="16"/>
  <c r="K206" i="16"/>
  <c r="AV205" i="16"/>
  <c r="AO205" i="16"/>
  <c r="AK205" i="16"/>
  <c r="AB205" i="16"/>
  <c r="AA205" i="16"/>
  <c r="Z205" i="16"/>
  <c r="Y205" i="16"/>
  <c r="X205" i="16"/>
  <c r="W205" i="16"/>
  <c r="P205" i="16"/>
  <c r="Q205" i="16" s="1"/>
  <c r="O205" i="16"/>
  <c r="K205" i="16"/>
  <c r="AV204" i="16"/>
  <c r="AR204" i="16"/>
  <c r="AO204" i="16"/>
  <c r="AM204" i="16"/>
  <c r="AK204" i="16"/>
  <c r="AB204" i="16"/>
  <c r="AA204" i="16"/>
  <c r="AQ204" i="16" s="1"/>
  <c r="Z204" i="16"/>
  <c r="AP204" i="16" s="1"/>
  <c r="Y204" i="16"/>
  <c r="X204" i="16"/>
  <c r="AN204" i="16" s="1"/>
  <c r="W204" i="16"/>
  <c r="Q204" i="16"/>
  <c r="P204" i="16"/>
  <c r="O204" i="16"/>
  <c r="K204" i="16"/>
  <c r="AV203" i="16"/>
  <c r="AP203" i="16" s="1"/>
  <c r="AK203" i="16"/>
  <c r="AB203" i="16"/>
  <c r="AA203" i="16"/>
  <c r="AQ203" i="16" s="1"/>
  <c r="Z203" i="16"/>
  <c r="Y203" i="16"/>
  <c r="X203" i="16"/>
  <c r="W203" i="16"/>
  <c r="P203" i="16"/>
  <c r="Q203" i="16" s="1"/>
  <c r="O203" i="16"/>
  <c r="K203" i="16"/>
  <c r="AV202" i="16"/>
  <c r="AQ202" i="16"/>
  <c r="AP202" i="16"/>
  <c r="AM202" i="16"/>
  <c r="AK202" i="16"/>
  <c r="AR202" i="16" s="1"/>
  <c r="AB202" i="16"/>
  <c r="AA202" i="16"/>
  <c r="Z202" i="16"/>
  <c r="Y202" i="16"/>
  <c r="AO202" i="16" s="1"/>
  <c r="AT202" i="16" s="1"/>
  <c r="X202" i="16"/>
  <c r="AN202" i="16" s="1"/>
  <c r="W202" i="16"/>
  <c r="Q202" i="16"/>
  <c r="P202" i="16"/>
  <c r="O202" i="16"/>
  <c r="K202" i="16"/>
  <c r="AV201" i="16"/>
  <c r="AK201" i="16"/>
  <c r="AR201" i="16" s="1"/>
  <c r="AB201" i="16"/>
  <c r="AA201" i="16"/>
  <c r="AQ201" i="16" s="1"/>
  <c r="Z201" i="16"/>
  <c r="Y201" i="16"/>
  <c r="AO201" i="16" s="1"/>
  <c r="X201" i="16"/>
  <c r="W201" i="16"/>
  <c r="AM201" i="16" s="1"/>
  <c r="P201" i="16"/>
  <c r="Q201" i="16" s="1"/>
  <c r="O201" i="16"/>
  <c r="K201" i="16"/>
  <c r="AV200" i="16"/>
  <c r="AR200" i="16"/>
  <c r="AO200" i="16"/>
  <c r="AM200" i="16"/>
  <c r="AK200" i="16"/>
  <c r="AB200" i="16"/>
  <c r="AA200" i="16"/>
  <c r="AQ200" i="16" s="1"/>
  <c r="Z200" i="16"/>
  <c r="AP200" i="16" s="1"/>
  <c r="Y200" i="16"/>
  <c r="X200" i="16"/>
  <c r="AN200" i="16" s="1"/>
  <c r="W200" i="16"/>
  <c r="Q200" i="16"/>
  <c r="P200" i="16"/>
  <c r="O200" i="16"/>
  <c r="K200" i="16"/>
  <c r="AV199" i="16"/>
  <c r="AP199" i="16" s="1"/>
  <c r="AN199" i="16"/>
  <c r="AK199" i="16"/>
  <c r="AR199" i="16" s="1"/>
  <c r="AB199" i="16"/>
  <c r="AA199" i="16"/>
  <c r="AQ199" i="16" s="1"/>
  <c r="Z199" i="16"/>
  <c r="Y199" i="16"/>
  <c r="AO199" i="16" s="1"/>
  <c r="X199" i="16"/>
  <c r="W199" i="16"/>
  <c r="AM199" i="16" s="1"/>
  <c r="P199" i="16"/>
  <c r="Q199" i="16" s="1"/>
  <c r="O199" i="16"/>
  <c r="K199" i="16"/>
  <c r="AV198" i="16"/>
  <c r="AR198" i="16"/>
  <c r="AQ198" i="16"/>
  <c r="AO198" i="16"/>
  <c r="AM198" i="16"/>
  <c r="AT198" i="16" s="1"/>
  <c r="AK198" i="16"/>
  <c r="AB198" i="16"/>
  <c r="AA198" i="16"/>
  <c r="Z198" i="16"/>
  <c r="AP198" i="16" s="1"/>
  <c r="Y198" i="16"/>
  <c r="X198" i="16"/>
  <c r="AN198" i="16" s="1"/>
  <c r="W198" i="16"/>
  <c r="Q198" i="16"/>
  <c r="P198" i="16"/>
  <c r="O198" i="16"/>
  <c r="K198" i="16"/>
  <c r="AV197" i="16"/>
  <c r="AP197" i="16" s="1"/>
  <c r="AR197" i="16"/>
  <c r="AN197" i="16"/>
  <c r="AK197" i="16"/>
  <c r="AB197" i="16"/>
  <c r="AA197" i="16"/>
  <c r="Z197" i="16"/>
  <c r="Y197" i="16"/>
  <c r="AO197" i="16" s="1"/>
  <c r="X197" i="16"/>
  <c r="W197" i="16"/>
  <c r="P197" i="16"/>
  <c r="Q197" i="16" s="1"/>
  <c r="O197" i="16"/>
  <c r="K197" i="16"/>
  <c r="AV196" i="16"/>
  <c r="AQ196" i="16"/>
  <c r="AO196" i="16"/>
  <c r="AT196" i="16" s="1"/>
  <c r="AM196" i="16"/>
  <c r="AK196" i="16"/>
  <c r="AR196" i="16" s="1"/>
  <c r="AB196" i="16"/>
  <c r="AA196" i="16"/>
  <c r="Z196" i="16"/>
  <c r="AP196" i="16" s="1"/>
  <c r="Y196" i="16"/>
  <c r="X196" i="16"/>
  <c r="AN196" i="16" s="1"/>
  <c r="W196" i="16"/>
  <c r="Q196" i="16"/>
  <c r="P196" i="16"/>
  <c r="O196" i="16"/>
  <c r="K196" i="16"/>
  <c r="AV195" i="16"/>
  <c r="AR195" i="16"/>
  <c r="AP195" i="16"/>
  <c r="AN195" i="16"/>
  <c r="AK195" i="16"/>
  <c r="AB195" i="16"/>
  <c r="AA195" i="16"/>
  <c r="AQ195" i="16" s="1"/>
  <c r="Z195" i="16"/>
  <c r="Y195" i="16"/>
  <c r="AO195" i="16" s="1"/>
  <c r="X195" i="16"/>
  <c r="W195" i="16"/>
  <c r="AM195" i="16" s="1"/>
  <c r="P195" i="16"/>
  <c r="Q195" i="16" s="1"/>
  <c r="O195" i="16"/>
  <c r="K195" i="16"/>
  <c r="AV194" i="16"/>
  <c r="AR194" i="16"/>
  <c r="AQ194" i="16"/>
  <c r="AO194" i="16"/>
  <c r="AM194" i="16"/>
  <c r="AT194" i="16" s="1"/>
  <c r="AK194" i="16"/>
  <c r="AB194" i="16"/>
  <c r="AA194" i="16"/>
  <c r="Z194" i="16"/>
  <c r="AP194" i="16" s="1"/>
  <c r="Y194" i="16"/>
  <c r="X194" i="16"/>
  <c r="AN194" i="16" s="1"/>
  <c r="W194" i="16"/>
  <c r="Q194" i="16"/>
  <c r="P194" i="16"/>
  <c r="O194" i="16"/>
  <c r="K194" i="16"/>
  <c r="AV193" i="16"/>
  <c r="AN193" i="16" s="1"/>
  <c r="AK193" i="16"/>
  <c r="AB193" i="16"/>
  <c r="AA193" i="16"/>
  <c r="AQ193" i="16" s="1"/>
  <c r="Z193" i="16"/>
  <c r="Y193" i="16"/>
  <c r="X193" i="16"/>
  <c r="W193" i="16"/>
  <c r="AM193" i="16" s="1"/>
  <c r="P193" i="16"/>
  <c r="Q193" i="16" s="1"/>
  <c r="O193" i="16"/>
  <c r="K193" i="16"/>
  <c r="AV192" i="16"/>
  <c r="AQ192" i="16"/>
  <c r="AO192" i="16"/>
  <c r="AM192" i="16"/>
  <c r="AK192" i="16"/>
  <c r="AR192" i="16" s="1"/>
  <c r="AB192" i="16"/>
  <c r="AA192" i="16"/>
  <c r="Z192" i="16"/>
  <c r="AP192" i="16" s="1"/>
  <c r="Y192" i="16"/>
  <c r="X192" i="16"/>
  <c r="AN192" i="16" s="1"/>
  <c r="W192" i="16"/>
  <c r="Q192" i="16"/>
  <c r="P192" i="16"/>
  <c r="O192" i="16"/>
  <c r="K192" i="16"/>
  <c r="AV191" i="16"/>
  <c r="AN191" i="16" s="1"/>
  <c r="AP191" i="16"/>
  <c r="AK191" i="16"/>
  <c r="AR191" i="16" s="1"/>
  <c r="AB191" i="16"/>
  <c r="AA191" i="16"/>
  <c r="AQ191" i="16" s="1"/>
  <c r="Z191" i="16"/>
  <c r="Y191" i="16"/>
  <c r="AO191" i="16" s="1"/>
  <c r="X191" i="16"/>
  <c r="W191" i="16"/>
  <c r="AM191" i="16" s="1"/>
  <c r="P191" i="16"/>
  <c r="Q191" i="16" s="1"/>
  <c r="O191" i="16"/>
  <c r="K191" i="16"/>
  <c r="AV190" i="16"/>
  <c r="AR190" i="16"/>
  <c r="AQ190" i="16"/>
  <c r="AO190" i="16"/>
  <c r="AM190" i="16"/>
  <c r="AK190" i="16"/>
  <c r="AB190" i="16"/>
  <c r="AA190" i="16"/>
  <c r="Z190" i="16"/>
  <c r="AP190" i="16" s="1"/>
  <c r="Y190" i="16"/>
  <c r="X190" i="16"/>
  <c r="AN190" i="16" s="1"/>
  <c r="W190" i="16"/>
  <c r="Q190" i="16"/>
  <c r="P190" i="16"/>
  <c r="O190" i="16"/>
  <c r="K190" i="16"/>
  <c r="AV189" i="16"/>
  <c r="AR189" i="16"/>
  <c r="AP189" i="16"/>
  <c r="AN189" i="16"/>
  <c r="AK189" i="16"/>
  <c r="AB189" i="16"/>
  <c r="AA189" i="16"/>
  <c r="AQ189" i="16" s="1"/>
  <c r="Z189" i="16"/>
  <c r="Y189" i="16"/>
  <c r="AO189" i="16" s="1"/>
  <c r="X189" i="16"/>
  <c r="W189" i="16"/>
  <c r="AM189" i="16" s="1"/>
  <c r="P189" i="16"/>
  <c r="Q189" i="16" s="1"/>
  <c r="O189" i="16"/>
  <c r="K189" i="16"/>
  <c r="AV188" i="16"/>
  <c r="AQ188" i="16"/>
  <c r="AO188" i="16"/>
  <c r="AT188" i="16" s="1"/>
  <c r="AM188" i="16"/>
  <c r="AK188" i="16"/>
  <c r="AR188" i="16" s="1"/>
  <c r="AB188" i="16"/>
  <c r="AA188" i="16"/>
  <c r="Z188" i="16"/>
  <c r="AP188" i="16" s="1"/>
  <c r="Y188" i="16"/>
  <c r="X188" i="16"/>
  <c r="AN188" i="16" s="1"/>
  <c r="W188" i="16"/>
  <c r="Q188" i="16"/>
  <c r="P188" i="16"/>
  <c r="O188" i="16"/>
  <c r="K188" i="16"/>
  <c r="AV187" i="16"/>
  <c r="AP187" i="16" s="1"/>
  <c r="AR187" i="16"/>
  <c r="AN187" i="16"/>
  <c r="AK187" i="16"/>
  <c r="AB187" i="16"/>
  <c r="AA187" i="16"/>
  <c r="Z187" i="16"/>
  <c r="Y187" i="16"/>
  <c r="AO187" i="16" s="1"/>
  <c r="X187" i="16"/>
  <c r="W187" i="16"/>
  <c r="P187" i="16"/>
  <c r="Q187" i="16" s="1"/>
  <c r="O187" i="16"/>
  <c r="K187" i="16"/>
  <c r="AV186" i="16"/>
  <c r="AR186" i="16"/>
  <c r="AQ186" i="16"/>
  <c r="AO186" i="16"/>
  <c r="AM186" i="16"/>
  <c r="AT186" i="16" s="1"/>
  <c r="AK186" i="16"/>
  <c r="AB186" i="16"/>
  <c r="AA186" i="16"/>
  <c r="Z186" i="16"/>
  <c r="AP186" i="16" s="1"/>
  <c r="Y186" i="16"/>
  <c r="X186" i="16"/>
  <c r="AN186" i="16" s="1"/>
  <c r="W186" i="16"/>
  <c r="Q186" i="16"/>
  <c r="P186" i="16"/>
  <c r="O186" i="16"/>
  <c r="K186" i="16"/>
  <c r="AV185" i="16"/>
  <c r="AN185" i="16" s="1"/>
  <c r="AP185" i="16"/>
  <c r="AK185" i="16"/>
  <c r="AR185" i="16" s="1"/>
  <c r="AB185" i="16"/>
  <c r="AA185" i="16"/>
  <c r="AQ185" i="16" s="1"/>
  <c r="Z185" i="16"/>
  <c r="Y185" i="16"/>
  <c r="AO185" i="16" s="1"/>
  <c r="X185" i="16"/>
  <c r="W185" i="16"/>
  <c r="AM185" i="16" s="1"/>
  <c r="P185" i="16"/>
  <c r="Q185" i="16" s="1"/>
  <c r="O185" i="16"/>
  <c r="K185" i="16"/>
  <c r="AV184" i="16"/>
  <c r="AQ184" i="16"/>
  <c r="AO184" i="16"/>
  <c r="AM184" i="16"/>
  <c r="AK184" i="16"/>
  <c r="AR184" i="16" s="1"/>
  <c r="AB184" i="16"/>
  <c r="AA184" i="16"/>
  <c r="Z184" i="16"/>
  <c r="AP184" i="16" s="1"/>
  <c r="Y184" i="16"/>
  <c r="X184" i="16"/>
  <c r="AN184" i="16" s="1"/>
  <c r="W184" i="16"/>
  <c r="Q184" i="16"/>
  <c r="P184" i="16"/>
  <c r="O184" i="16"/>
  <c r="K184" i="16"/>
  <c r="AV183" i="16"/>
  <c r="AN183" i="16" s="1"/>
  <c r="AK183" i="16"/>
  <c r="AR183" i="16" s="1"/>
  <c r="AB183" i="16"/>
  <c r="AA183" i="16"/>
  <c r="AQ183" i="16" s="1"/>
  <c r="Z183" i="16"/>
  <c r="Y183" i="16"/>
  <c r="AO183" i="16" s="1"/>
  <c r="X183" i="16"/>
  <c r="W183" i="16"/>
  <c r="AM183" i="16" s="1"/>
  <c r="P183" i="16"/>
  <c r="Q183" i="16" s="1"/>
  <c r="O183" i="16"/>
  <c r="K183" i="16"/>
  <c r="AV182" i="16"/>
  <c r="AR182" i="16"/>
  <c r="AQ182" i="16"/>
  <c r="AO182" i="16"/>
  <c r="AM182" i="16"/>
  <c r="AT182" i="16" s="1"/>
  <c r="AK182" i="16"/>
  <c r="AB182" i="16"/>
  <c r="AA182" i="16"/>
  <c r="Z182" i="16"/>
  <c r="AP182" i="16" s="1"/>
  <c r="Y182" i="16"/>
  <c r="X182" i="16"/>
  <c r="AN182" i="16" s="1"/>
  <c r="W182" i="16"/>
  <c r="Q182" i="16"/>
  <c r="P182" i="16"/>
  <c r="O182" i="16"/>
  <c r="K182" i="16"/>
  <c r="AV181" i="16"/>
  <c r="AP181" i="16" s="1"/>
  <c r="AR181" i="16"/>
  <c r="AN181" i="16"/>
  <c r="AK181" i="16"/>
  <c r="AB181" i="16"/>
  <c r="AA181" i="16"/>
  <c r="Z181" i="16"/>
  <c r="Y181" i="16"/>
  <c r="AO181" i="16" s="1"/>
  <c r="X181" i="16"/>
  <c r="W181" i="16"/>
  <c r="P181" i="16"/>
  <c r="Q181" i="16" s="1"/>
  <c r="O181" i="16"/>
  <c r="K181" i="16"/>
  <c r="AV180" i="16"/>
  <c r="AQ180" i="16"/>
  <c r="AO180" i="16"/>
  <c r="AM180" i="16"/>
  <c r="AK180" i="16"/>
  <c r="AR180" i="16" s="1"/>
  <c r="AT180" i="16" s="1"/>
  <c r="AB180" i="16"/>
  <c r="AA180" i="16"/>
  <c r="Z180" i="16"/>
  <c r="AP180" i="16" s="1"/>
  <c r="Y180" i="16"/>
  <c r="X180" i="16"/>
  <c r="AN180" i="16" s="1"/>
  <c r="W180" i="16"/>
  <c r="Q180" i="16"/>
  <c r="P180" i="16"/>
  <c r="O180" i="16"/>
  <c r="K180" i="16"/>
  <c r="AV179" i="16"/>
  <c r="AR179" i="16"/>
  <c r="AP179" i="16"/>
  <c r="AN179" i="16"/>
  <c r="AK179" i="16"/>
  <c r="AB179" i="16"/>
  <c r="AA179" i="16"/>
  <c r="AQ179" i="16" s="1"/>
  <c r="Z179" i="16"/>
  <c r="Y179" i="16"/>
  <c r="AO179" i="16" s="1"/>
  <c r="X179" i="16"/>
  <c r="W179" i="16"/>
  <c r="AM179" i="16" s="1"/>
  <c r="P179" i="16"/>
  <c r="Q179" i="16" s="1"/>
  <c r="O179" i="16"/>
  <c r="K179" i="16"/>
  <c r="AV178" i="16"/>
  <c r="AR178" i="16"/>
  <c r="AQ178" i="16"/>
  <c r="AO178" i="16"/>
  <c r="AM178" i="16"/>
  <c r="AT178" i="16" s="1"/>
  <c r="AK178" i="16"/>
  <c r="AB178" i="16"/>
  <c r="AA178" i="16"/>
  <c r="Z178" i="16"/>
  <c r="AP178" i="16" s="1"/>
  <c r="Y178" i="16"/>
  <c r="X178" i="16"/>
  <c r="AN178" i="16" s="1"/>
  <c r="W178" i="16"/>
  <c r="Q178" i="16"/>
  <c r="P178" i="16"/>
  <c r="O178" i="16"/>
  <c r="K178" i="16"/>
  <c r="AV177" i="16"/>
  <c r="AN177" i="16" s="1"/>
  <c r="AK177" i="16"/>
  <c r="AR177" i="16" s="1"/>
  <c r="AB177" i="16"/>
  <c r="AA177" i="16"/>
  <c r="AQ177" i="16" s="1"/>
  <c r="Z177" i="16"/>
  <c r="Y177" i="16"/>
  <c r="AO177" i="16" s="1"/>
  <c r="X177" i="16"/>
  <c r="W177" i="16"/>
  <c r="AM177" i="16" s="1"/>
  <c r="P177" i="16"/>
  <c r="Q177" i="16" s="1"/>
  <c r="O177" i="16"/>
  <c r="K177" i="16"/>
  <c r="AV176" i="16"/>
  <c r="AQ176" i="16"/>
  <c r="AO176" i="16"/>
  <c r="AM176" i="16"/>
  <c r="AK176" i="16"/>
  <c r="AR176" i="16" s="1"/>
  <c r="AB176" i="16"/>
  <c r="AA176" i="16"/>
  <c r="Z176" i="16"/>
  <c r="AP176" i="16" s="1"/>
  <c r="Y176" i="16"/>
  <c r="X176" i="16"/>
  <c r="AN176" i="16" s="1"/>
  <c r="W176" i="16"/>
  <c r="Q176" i="16"/>
  <c r="P176" i="16"/>
  <c r="O176" i="16"/>
  <c r="K176" i="16"/>
  <c r="AV175" i="16"/>
  <c r="AN175" i="16" s="1"/>
  <c r="AP175" i="16"/>
  <c r="AK175" i="16"/>
  <c r="AR175" i="16" s="1"/>
  <c r="AB175" i="16"/>
  <c r="AA175" i="16"/>
  <c r="AQ175" i="16" s="1"/>
  <c r="Z175" i="16"/>
  <c r="Y175" i="16"/>
  <c r="AO175" i="16" s="1"/>
  <c r="X175" i="16"/>
  <c r="W175" i="16"/>
  <c r="AM175" i="16" s="1"/>
  <c r="P175" i="16"/>
  <c r="Q175" i="16" s="1"/>
  <c r="O175" i="16"/>
  <c r="K175" i="16"/>
  <c r="AV174" i="16"/>
  <c r="AR174" i="16"/>
  <c r="AQ174" i="16"/>
  <c r="AO174" i="16"/>
  <c r="AM174" i="16"/>
  <c r="AK174" i="16"/>
  <c r="AB174" i="16"/>
  <c r="AA174" i="16"/>
  <c r="Z174" i="16"/>
  <c r="AP174" i="16" s="1"/>
  <c r="Y174" i="16"/>
  <c r="X174" i="16"/>
  <c r="AN174" i="16" s="1"/>
  <c r="W174" i="16"/>
  <c r="Q174" i="16"/>
  <c r="P174" i="16"/>
  <c r="O174" i="16"/>
  <c r="K174" i="16"/>
  <c r="AV173" i="16"/>
  <c r="AR173" i="16"/>
  <c r="AP173" i="16"/>
  <c r="AN173" i="16"/>
  <c r="AK173" i="16"/>
  <c r="AB173" i="16"/>
  <c r="AA173" i="16"/>
  <c r="AQ173" i="16" s="1"/>
  <c r="Z173" i="16"/>
  <c r="Y173" i="16"/>
  <c r="AO173" i="16" s="1"/>
  <c r="X173" i="16"/>
  <c r="W173" i="16"/>
  <c r="AM173" i="16" s="1"/>
  <c r="P173" i="16"/>
  <c r="Q173" i="16" s="1"/>
  <c r="O173" i="16"/>
  <c r="K173" i="16"/>
  <c r="AV172" i="16"/>
  <c r="AQ172" i="16"/>
  <c r="AO172" i="16"/>
  <c r="AM172" i="16"/>
  <c r="AK172" i="16"/>
  <c r="AR172" i="16" s="1"/>
  <c r="AT172" i="16" s="1"/>
  <c r="AB172" i="16"/>
  <c r="AA172" i="16"/>
  <c r="Z172" i="16"/>
  <c r="AP172" i="16" s="1"/>
  <c r="Y172" i="16"/>
  <c r="X172" i="16"/>
  <c r="AN172" i="16" s="1"/>
  <c r="W172" i="16"/>
  <c r="Q172" i="16"/>
  <c r="P172" i="16"/>
  <c r="O172" i="16"/>
  <c r="K172" i="16"/>
  <c r="AV171" i="16"/>
  <c r="AP171" i="16" s="1"/>
  <c r="AR171" i="16"/>
  <c r="AN171" i="16"/>
  <c r="AK171" i="16"/>
  <c r="AB171" i="16"/>
  <c r="AA171" i="16"/>
  <c r="Z171" i="16"/>
  <c r="Y171" i="16"/>
  <c r="AO171" i="16" s="1"/>
  <c r="X171" i="16"/>
  <c r="W171" i="16"/>
  <c r="P171" i="16"/>
  <c r="Q171" i="16" s="1"/>
  <c r="O171" i="16"/>
  <c r="K171" i="16"/>
  <c r="AV170" i="16"/>
  <c r="AR170" i="16"/>
  <c r="AQ170" i="16"/>
  <c r="AO170" i="16"/>
  <c r="AM170" i="16"/>
  <c r="AT170" i="16" s="1"/>
  <c r="AK170" i="16"/>
  <c r="AB170" i="16"/>
  <c r="AA170" i="16"/>
  <c r="Z170" i="16"/>
  <c r="AP170" i="16" s="1"/>
  <c r="Y170" i="16"/>
  <c r="X170" i="16"/>
  <c r="AN170" i="16" s="1"/>
  <c r="W170" i="16"/>
  <c r="Q170" i="16"/>
  <c r="P170" i="16"/>
  <c r="O170" i="16"/>
  <c r="K170" i="16"/>
  <c r="AV169" i="16"/>
  <c r="AN169" i="16" s="1"/>
  <c r="AP169" i="16"/>
  <c r="AK169" i="16"/>
  <c r="AR169" i="16" s="1"/>
  <c r="AB169" i="16"/>
  <c r="AA169" i="16"/>
  <c r="AQ169" i="16" s="1"/>
  <c r="Z169" i="16"/>
  <c r="Y169" i="16"/>
  <c r="AO169" i="16" s="1"/>
  <c r="X169" i="16"/>
  <c r="W169" i="16"/>
  <c r="AM169" i="16" s="1"/>
  <c r="P169" i="16"/>
  <c r="Q169" i="16" s="1"/>
  <c r="O169" i="16"/>
  <c r="K169" i="16"/>
  <c r="AV168" i="16"/>
  <c r="AQ168" i="16"/>
  <c r="AO168" i="16"/>
  <c r="AM168" i="16"/>
  <c r="AK168" i="16"/>
  <c r="AR168" i="16" s="1"/>
  <c r="AB168" i="16"/>
  <c r="AA168" i="16"/>
  <c r="Z168" i="16"/>
  <c r="AP168" i="16" s="1"/>
  <c r="Y168" i="16"/>
  <c r="X168" i="16"/>
  <c r="AN168" i="16" s="1"/>
  <c r="W168" i="16"/>
  <c r="Q168" i="16"/>
  <c r="P168" i="16"/>
  <c r="O168" i="16"/>
  <c r="K168" i="16"/>
  <c r="AV167" i="16"/>
  <c r="AN167" i="16" s="1"/>
  <c r="AK167" i="16"/>
  <c r="AB167" i="16"/>
  <c r="AA167" i="16"/>
  <c r="AQ167" i="16" s="1"/>
  <c r="Z167" i="16"/>
  <c r="Y167" i="16"/>
  <c r="X167" i="16"/>
  <c r="W167" i="16"/>
  <c r="AM167" i="16" s="1"/>
  <c r="P167" i="16"/>
  <c r="Q167" i="16" s="1"/>
  <c r="O167" i="16"/>
  <c r="K167" i="16"/>
  <c r="AV166" i="16"/>
  <c r="AR166" i="16"/>
  <c r="AQ166" i="16"/>
  <c r="AO166" i="16"/>
  <c r="AM166" i="16"/>
  <c r="AT166" i="16" s="1"/>
  <c r="AK166" i="16"/>
  <c r="AB166" i="16"/>
  <c r="AA166" i="16"/>
  <c r="Z166" i="16"/>
  <c r="AP166" i="16" s="1"/>
  <c r="Y166" i="16"/>
  <c r="X166" i="16"/>
  <c r="AN166" i="16" s="1"/>
  <c r="W166" i="16"/>
  <c r="Q166" i="16"/>
  <c r="P166" i="16"/>
  <c r="O166" i="16"/>
  <c r="K166" i="16"/>
  <c r="AV165" i="16"/>
  <c r="AP165" i="16" s="1"/>
  <c r="AR165" i="16"/>
  <c r="AN165" i="16"/>
  <c r="AK165" i="16"/>
  <c r="AB165" i="16"/>
  <c r="AA165" i="16"/>
  <c r="Z165" i="16"/>
  <c r="Y165" i="16"/>
  <c r="AO165" i="16" s="1"/>
  <c r="X165" i="16"/>
  <c r="W165" i="16"/>
  <c r="P165" i="16"/>
  <c r="Q165" i="16" s="1"/>
  <c r="O165" i="16"/>
  <c r="K165" i="16"/>
  <c r="AV164" i="16"/>
  <c r="AQ164" i="16"/>
  <c r="AO164" i="16"/>
  <c r="AT164" i="16" s="1"/>
  <c r="AM164" i="16"/>
  <c r="AK164" i="16"/>
  <c r="AR164" i="16" s="1"/>
  <c r="AB164" i="16"/>
  <c r="AA164" i="16"/>
  <c r="Z164" i="16"/>
  <c r="AP164" i="16" s="1"/>
  <c r="Y164" i="16"/>
  <c r="X164" i="16"/>
  <c r="AN164" i="16" s="1"/>
  <c r="W164" i="16"/>
  <c r="Q164" i="16"/>
  <c r="P164" i="16"/>
  <c r="O164" i="16"/>
  <c r="K164" i="16"/>
  <c r="AV163" i="16"/>
  <c r="AR163" i="16"/>
  <c r="AP163" i="16"/>
  <c r="AN163" i="16"/>
  <c r="AK163" i="16"/>
  <c r="AB163" i="16"/>
  <c r="AA163" i="16"/>
  <c r="AQ163" i="16" s="1"/>
  <c r="Z163" i="16"/>
  <c r="Y163" i="16"/>
  <c r="AO163" i="16" s="1"/>
  <c r="X163" i="16"/>
  <c r="W163" i="16"/>
  <c r="AM163" i="16" s="1"/>
  <c r="P163" i="16"/>
  <c r="Q163" i="16" s="1"/>
  <c r="O163" i="16"/>
  <c r="K163" i="16"/>
  <c r="AV162" i="16"/>
  <c r="AR162" i="16"/>
  <c r="AQ162" i="16"/>
  <c r="AO162" i="16"/>
  <c r="AM162" i="16"/>
  <c r="AT162" i="16" s="1"/>
  <c r="AK162" i="16"/>
  <c r="AB162" i="16"/>
  <c r="AA162" i="16"/>
  <c r="Z162" i="16"/>
  <c r="AP162" i="16" s="1"/>
  <c r="Y162" i="16"/>
  <c r="X162" i="16"/>
  <c r="AN162" i="16" s="1"/>
  <c r="W162" i="16"/>
  <c r="Q162" i="16"/>
  <c r="P162" i="16"/>
  <c r="O162" i="16"/>
  <c r="K162" i="16"/>
  <c r="AV161" i="16"/>
  <c r="AN161" i="16" s="1"/>
  <c r="AK161" i="16"/>
  <c r="AB161" i="16"/>
  <c r="AA161" i="16"/>
  <c r="AQ161" i="16" s="1"/>
  <c r="Z161" i="16"/>
  <c r="Y161" i="16"/>
  <c r="X161" i="16"/>
  <c r="W161" i="16"/>
  <c r="AM161" i="16" s="1"/>
  <c r="P161" i="16"/>
  <c r="Q161" i="16" s="1"/>
  <c r="O161" i="16"/>
  <c r="K161" i="16"/>
  <c r="AV160" i="16"/>
  <c r="AQ160" i="16"/>
  <c r="AO160" i="16"/>
  <c r="AM160" i="16"/>
  <c r="AK160" i="16"/>
  <c r="AR160" i="16" s="1"/>
  <c r="AB160" i="16"/>
  <c r="AA160" i="16"/>
  <c r="Z160" i="16"/>
  <c r="AP160" i="16" s="1"/>
  <c r="Y160" i="16"/>
  <c r="X160" i="16"/>
  <c r="AN160" i="16" s="1"/>
  <c r="W160" i="16"/>
  <c r="Q160" i="16"/>
  <c r="P160" i="16"/>
  <c r="O160" i="16"/>
  <c r="K160" i="16"/>
  <c r="AV159" i="16"/>
  <c r="AN159" i="16" s="1"/>
  <c r="AP159" i="16"/>
  <c r="AK159" i="16"/>
  <c r="AR159" i="16" s="1"/>
  <c r="AB159" i="16"/>
  <c r="AA159" i="16"/>
  <c r="AQ159" i="16" s="1"/>
  <c r="Z159" i="16"/>
  <c r="Y159" i="16"/>
  <c r="AO159" i="16" s="1"/>
  <c r="X159" i="16"/>
  <c r="W159" i="16"/>
  <c r="AM159" i="16" s="1"/>
  <c r="P159" i="16"/>
  <c r="Q159" i="16" s="1"/>
  <c r="O159" i="16"/>
  <c r="K159" i="16"/>
  <c r="AV158" i="16"/>
  <c r="AR158" i="16"/>
  <c r="AQ158" i="16"/>
  <c r="AO158" i="16"/>
  <c r="AM158" i="16"/>
  <c r="AK158" i="16"/>
  <c r="AB158" i="16"/>
  <c r="AA158" i="16"/>
  <c r="Z158" i="16"/>
  <c r="AP158" i="16" s="1"/>
  <c r="Y158" i="16"/>
  <c r="X158" i="16"/>
  <c r="AN158" i="16" s="1"/>
  <c r="W158" i="16"/>
  <c r="Q158" i="16"/>
  <c r="P158" i="16"/>
  <c r="O158" i="16"/>
  <c r="K158" i="16"/>
  <c r="AV157" i="16"/>
  <c r="AR157" i="16"/>
  <c r="AP157" i="16"/>
  <c r="AN157" i="16"/>
  <c r="AK157" i="16"/>
  <c r="AB157" i="16"/>
  <c r="AA157" i="16"/>
  <c r="AQ157" i="16" s="1"/>
  <c r="Z157" i="16"/>
  <c r="Y157" i="16"/>
  <c r="AO157" i="16" s="1"/>
  <c r="X157" i="16"/>
  <c r="W157" i="16"/>
  <c r="AM157" i="16" s="1"/>
  <c r="P157" i="16"/>
  <c r="Q157" i="16" s="1"/>
  <c r="O157" i="16"/>
  <c r="K157" i="16"/>
  <c r="AV156" i="16"/>
  <c r="AQ156" i="16"/>
  <c r="AO156" i="16"/>
  <c r="AT156" i="16" s="1"/>
  <c r="AM156" i="16"/>
  <c r="AK156" i="16"/>
  <c r="AR156" i="16" s="1"/>
  <c r="AB156" i="16"/>
  <c r="AA156" i="16"/>
  <c r="Z156" i="16"/>
  <c r="AP156" i="16" s="1"/>
  <c r="Y156" i="16"/>
  <c r="X156" i="16"/>
  <c r="AN156" i="16" s="1"/>
  <c r="W156" i="16"/>
  <c r="Q156" i="16"/>
  <c r="P156" i="16"/>
  <c r="O156" i="16"/>
  <c r="K156" i="16"/>
  <c r="AV155" i="16"/>
  <c r="AP155" i="16" s="1"/>
  <c r="AR155" i="16"/>
  <c r="AN155" i="16"/>
  <c r="AK155" i="16"/>
  <c r="AB155" i="16"/>
  <c r="AA155" i="16"/>
  <c r="Z155" i="16"/>
  <c r="Y155" i="16"/>
  <c r="AO155" i="16" s="1"/>
  <c r="X155" i="16"/>
  <c r="W155" i="16"/>
  <c r="P155" i="16"/>
  <c r="Q155" i="16" s="1"/>
  <c r="O155" i="16"/>
  <c r="K155" i="16"/>
  <c r="AV154" i="16"/>
  <c r="AR154" i="16"/>
  <c r="AQ154" i="16"/>
  <c r="AO154" i="16"/>
  <c r="AM154" i="16"/>
  <c r="AT154" i="16" s="1"/>
  <c r="AK154" i="16"/>
  <c r="AB154" i="16"/>
  <c r="AA154" i="16"/>
  <c r="Z154" i="16"/>
  <c r="AP154" i="16" s="1"/>
  <c r="Y154" i="16"/>
  <c r="X154" i="16"/>
  <c r="AN154" i="16" s="1"/>
  <c r="W154" i="16"/>
  <c r="Q154" i="16"/>
  <c r="P154" i="16"/>
  <c r="O154" i="16"/>
  <c r="K154" i="16"/>
  <c r="AV153" i="16"/>
  <c r="AN153" i="16" s="1"/>
  <c r="AP153" i="16"/>
  <c r="AK153" i="16"/>
  <c r="AR153" i="16" s="1"/>
  <c r="AB153" i="16"/>
  <c r="AA153" i="16"/>
  <c r="AQ153" i="16" s="1"/>
  <c r="Z153" i="16"/>
  <c r="Y153" i="16"/>
  <c r="AO153" i="16" s="1"/>
  <c r="X153" i="16"/>
  <c r="W153" i="16"/>
  <c r="AM153" i="16" s="1"/>
  <c r="P153" i="16"/>
  <c r="Q153" i="16" s="1"/>
  <c r="O153" i="16"/>
  <c r="K153" i="16"/>
  <c r="AV152" i="16"/>
  <c r="AQ152" i="16"/>
  <c r="AO152" i="16"/>
  <c r="AM152" i="16"/>
  <c r="AK152" i="16"/>
  <c r="AR152" i="16" s="1"/>
  <c r="AB152" i="16"/>
  <c r="AA152" i="16"/>
  <c r="Z152" i="16"/>
  <c r="AP152" i="16" s="1"/>
  <c r="Y152" i="16"/>
  <c r="X152" i="16"/>
  <c r="AN152" i="16" s="1"/>
  <c r="W152" i="16"/>
  <c r="Q152" i="16"/>
  <c r="P152" i="16"/>
  <c r="O152" i="16"/>
  <c r="K152" i="16"/>
  <c r="AV151" i="16"/>
  <c r="AN151" i="16" s="1"/>
  <c r="AK151" i="16"/>
  <c r="AR151" i="16" s="1"/>
  <c r="AB151" i="16"/>
  <c r="AA151" i="16"/>
  <c r="AQ151" i="16" s="1"/>
  <c r="Z151" i="16"/>
  <c r="Y151" i="16"/>
  <c r="AO151" i="16" s="1"/>
  <c r="X151" i="16"/>
  <c r="W151" i="16"/>
  <c r="AM151" i="16" s="1"/>
  <c r="P151" i="16"/>
  <c r="Q151" i="16" s="1"/>
  <c r="O151" i="16"/>
  <c r="K151" i="16"/>
  <c r="AV150" i="16"/>
  <c r="AR150" i="16"/>
  <c r="AQ150" i="16"/>
  <c r="AO150" i="16"/>
  <c r="AM150" i="16"/>
  <c r="AT150" i="16" s="1"/>
  <c r="AK150" i="16"/>
  <c r="AB150" i="16"/>
  <c r="AA150" i="16"/>
  <c r="Z150" i="16"/>
  <c r="AP150" i="16" s="1"/>
  <c r="Y150" i="16"/>
  <c r="X150" i="16"/>
  <c r="AN150" i="16" s="1"/>
  <c r="W150" i="16"/>
  <c r="Q150" i="16"/>
  <c r="P150" i="16"/>
  <c r="O150" i="16"/>
  <c r="K150" i="16"/>
  <c r="AV149" i="16"/>
  <c r="AP149" i="16" s="1"/>
  <c r="AR149" i="16"/>
  <c r="AN149" i="16"/>
  <c r="AK149" i="16"/>
  <c r="AB149" i="16"/>
  <c r="AA149" i="16"/>
  <c r="Z149" i="16"/>
  <c r="Y149" i="16"/>
  <c r="AO149" i="16" s="1"/>
  <c r="X149" i="16"/>
  <c r="W149" i="16"/>
  <c r="P149" i="16"/>
  <c r="Q149" i="16" s="1"/>
  <c r="O149" i="16"/>
  <c r="K149" i="16"/>
  <c r="AV148" i="16"/>
  <c r="AQ148" i="16"/>
  <c r="AO148" i="16"/>
  <c r="AM148" i="16"/>
  <c r="AK148" i="16"/>
  <c r="AR148" i="16" s="1"/>
  <c r="AT148" i="16" s="1"/>
  <c r="AB148" i="16"/>
  <c r="AA148" i="16"/>
  <c r="Z148" i="16"/>
  <c r="AP148" i="16" s="1"/>
  <c r="Y148" i="16"/>
  <c r="X148" i="16"/>
  <c r="AN148" i="16" s="1"/>
  <c r="W148" i="16"/>
  <c r="Q148" i="16"/>
  <c r="P148" i="16"/>
  <c r="O148" i="16"/>
  <c r="K148" i="16"/>
  <c r="AV147" i="16"/>
  <c r="AR147" i="16"/>
  <c r="AP147" i="16"/>
  <c r="AN147" i="16"/>
  <c r="AK147" i="16"/>
  <c r="AB147" i="16"/>
  <c r="AA147" i="16"/>
  <c r="AQ147" i="16" s="1"/>
  <c r="Z147" i="16"/>
  <c r="Y147" i="16"/>
  <c r="AO147" i="16" s="1"/>
  <c r="X147" i="16"/>
  <c r="W147" i="16"/>
  <c r="AM147" i="16" s="1"/>
  <c r="P147" i="16"/>
  <c r="Q147" i="16" s="1"/>
  <c r="O147" i="16"/>
  <c r="K147" i="16"/>
  <c r="AV146" i="16"/>
  <c r="AR146" i="16"/>
  <c r="AQ146" i="16"/>
  <c r="AO146" i="16"/>
  <c r="AM146" i="16"/>
  <c r="AT146" i="16" s="1"/>
  <c r="AK146" i="16"/>
  <c r="AB146" i="16"/>
  <c r="AA146" i="16"/>
  <c r="Z146" i="16"/>
  <c r="AP146" i="16" s="1"/>
  <c r="Y146" i="16"/>
  <c r="X146" i="16"/>
  <c r="AN146" i="16" s="1"/>
  <c r="W146" i="16"/>
  <c r="Q146" i="16"/>
  <c r="P146" i="16"/>
  <c r="O146" i="16"/>
  <c r="K146" i="16"/>
  <c r="AV145" i="16"/>
  <c r="AN145" i="16" s="1"/>
  <c r="AK145" i="16"/>
  <c r="AR145" i="16" s="1"/>
  <c r="AB145" i="16"/>
  <c r="AA145" i="16"/>
  <c r="AQ145" i="16" s="1"/>
  <c r="Z145" i="16"/>
  <c r="Y145" i="16"/>
  <c r="AO145" i="16" s="1"/>
  <c r="X145" i="16"/>
  <c r="W145" i="16"/>
  <c r="AM145" i="16" s="1"/>
  <c r="P145" i="16"/>
  <c r="Q145" i="16" s="1"/>
  <c r="O145" i="16"/>
  <c r="K145" i="16"/>
  <c r="AV144" i="16"/>
  <c r="AQ144" i="16"/>
  <c r="AO144" i="16"/>
  <c r="AM144" i="16"/>
  <c r="AK144" i="16"/>
  <c r="AR144" i="16" s="1"/>
  <c r="AB144" i="16"/>
  <c r="AA144" i="16"/>
  <c r="Z144" i="16"/>
  <c r="AP144" i="16" s="1"/>
  <c r="Y144" i="16"/>
  <c r="X144" i="16"/>
  <c r="AN144" i="16" s="1"/>
  <c r="W144" i="16"/>
  <c r="Q144" i="16"/>
  <c r="P144" i="16"/>
  <c r="O144" i="16"/>
  <c r="K144" i="16"/>
  <c r="AV143" i="16"/>
  <c r="AN143" i="16" s="1"/>
  <c r="AP143" i="16"/>
  <c r="AK143" i="16"/>
  <c r="AR143" i="16" s="1"/>
  <c r="AB143" i="16"/>
  <c r="AA143" i="16"/>
  <c r="AQ143" i="16" s="1"/>
  <c r="Z143" i="16"/>
  <c r="Y143" i="16"/>
  <c r="AO143" i="16" s="1"/>
  <c r="X143" i="16"/>
  <c r="W143" i="16"/>
  <c r="AM143" i="16" s="1"/>
  <c r="P143" i="16"/>
  <c r="Q143" i="16" s="1"/>
  <c r="O143" i="16"/>
  <c r="K143" i="16"/>
  <c r="AV142" i="16"/>
  <c r="AR142" i="16"/>
  <c r="AQ142" i="16"/>
  <c r="AO142" i="16"/>
  <c r="AM142" i="16"/>
  <c r="AK142" i="16"/>
  <c r="AB142" i="16"/>
  <c r="AA142" i="16"/>
  <c r="Z142" i="16"/>
  <c r="AP142" i="16" s="1"/>
  <c r="Y142" i="16"/>
  <c r="X142" i="16"/>
  <c r="AN142" i="16" s="1"/>
  <c r="W142" i="16"/>
  <c r="Q142" i="16"/>
  <c r="P142" i="16"/>
  <c r="O142" i="16"/>
  <c r="K142" i="16"/>
  <c r="AV141" i="16"/>
  <c r="AR141" i="16"/>
  <c r="AP141" i="16"/>
  <c r="AN141" i="16"/>
  <c r="AK141" i="16"/>
  <c r="AB141" i="16"/>
  <c r="AA141" i="16"/>
  <c r="AQ141" i="16" s="1"/>
  <c r="Z141" i="16"/>
  <c r="Y141" i="16"/>
  <c r="AO141" i="16" s="1"/>
  <c r="X141" i="16"/>
  <c r="W141" i="16"/>
  <c r="AM141" i="16" s="1"/>
  <c r="P141" i="16"/>
  <c r="Q141" i="16" s="1"/>
  <c r="O141" i="16"/>
  <c r="K141" i="16"/>
  <c r="AV140" i="16"/>
  <c r="AQ140" i="16"/>
  <c r="AO140" i="16"/>
  <c r="AM140" i="16"/>
  <c r="AK140" i="16"/>
  <c r="AR140" i="16" s="1"/>
  <c r="AT140" i="16" s="1"/>
  <c r="AB140" i="16"/>
  <c r="AA140" i="16"/>
  <c r="Z140" i="16"/>
  <c r="AP140" i="16" s="1"/>
  <c r="Y140" i="16"/>
  <c r="X140" i="16"/>
  <c r="AN140" i="16" s="1"/>
  <c r="W140" i="16"/>
  <c r="Q140" i="16"/>
  <c r="P140" i="16"/>
  <c r="O140" i="16"/>
  <c r="K140" i="16"/>
  <c r="AV139" i="16"/>
  <c r="AP139" i="16" s="1"/>
  <c r="AR139" i="16"/>
  <c r="AN139" i="16"/>
  <c r="AK139" i="16"/>
  <c r="AB139" i="16"/>
  <c r="AA139" i="16"/>
  <c r="Z139" i="16"/>
  <c r="Y139" i="16"/>
  <c r="AO139" i="16" s="1"/>
  <c r="X139" i="16"/>
  <c r="W139" i="16"/>
  <c r="P139" i="16"/>
  <c r="Q139" i="16" s="1"/>
  <c r="O139" i="16"/>
  <c r="K139" i="16"/>
  <c r="AV138" i="16"/>
  <c r="AR138" i="16"/>
  <c r="AQ138" i="16"/>
  <c r="AO138" i="16"/>
  <c r="AM138" i="16"/>
  <c r="AT138" i="16" s="1"/>
  <c r="AK138" i="16"/>
  <c r="AB138" i="16"/>
  <c r="AA138" i="16"/>
  <c r="Z138" i="16"/>
  <c r="AP138" i="16" s="1"/>
  <c r="Y138" i="16"/>
  <c r="X138" i="16"/>
  <c r="AN138" i="16" s="1"/>
  <c r="W138" i="16"/>
  <c r="Q138" i="16"/>
  <c r="P138" i="16"/>
  <c r="O138" i="16"/>
  <c r="K138" i="16"/>
  <c r="AV137" i="16"/>
  <c r="AN137" i="16" s="1"/>
  <c r="AP137" i="16"/>
  <c r="AK137" i="16"/>
  <c r="AR137" i="16" s="1"/>
  <c r="AB137" i="16"/>
  <c r="AA137" i="16"/>
  <c r="AQ137" i="16" s="1"/>
  <c r="Z137" i="16"/>
  <c r="Y137" i="16"/>
  <c r="AO137" i="16" s="1"/>
  <c r="X137" i="16"/>
  <c r="W137" i="16"/>
  <c r="AM137" i="16" s="1"/>
  <c r="P137" i="16"/>
  <c r="Q137" i="16" s="1"/>
  <c r="O137" i="16"/>
  <c r="K137" i="16"/>
  <c r="AV136" i="16"/>
  <c r="AQ136" i="16"/>
  <c r="AO136" i="16"/>
  <c r="AM136" i="16"/>
  <c r="AK136" i="16"/>
  <c r="AR136" i="16" s="1"/>
  <c r="AB136" i="16"/>
  <c r="AA136" i="16"/>
  <c r="Z136" i="16"/>
  <c r="AP136" i="16" s="1"/>
  <c r="Y136" i="16"/>
  <c r="X136" i="16"/>
  <c r="AN136" i="16" s="1"/>
  <c r="W136" i="16"/>
  <c r="Q136" i="16"/>
  <c r="P136" i="16"/>
  <c r="O136" i="16"/>
  <c r="K136" i="16"/>
  <c r="AV135" i="16"/>
  <c r="AN135" i="16" s="1"/>
  <c r="AK135" i="16"/>
  <c r="AB135" i="16"/>
  <c r="AA135" i="16"/>
  <c r="AQ135" i="16" s="1"/>
  <c r="Z135" i="16"/>
  <c r="Y135" i="16"/>
  <c r="X135" i="16"/>
  <c r="W135" i="16"/>
  <c r="AM135" i="16" s="1"/>
  <c r="P135" i="16"/>
  <c r="Q135" i="16" s="1"/>
  <c r="O135" i="16"/>
  <c r="K135" i="16"/>
  <c r="AV134" i="16"/>
  <c r="AR134" i="16"/>
  <c r="AQ134" i="16"/>
  <c r="AO134" i="16"/>
  <c r="AM134" i="16"/>
  <c r="AT134" i="16" s="1"/>
  <c r="AK134" i="16"/>
  <c r="AB134" i="16"/>
  <c r="AA134" i="16"/>
  <c r="Z134" i="16"/>
  <c r="AP134" i="16" s="1"/>
  <c r="Y134" i="16"/>
  <c r="X134" i="16"/>
  <c r="AN134" i="16" s="1"/>
  <c r="W134" i="16"/>
  <c r="Q134" i="16"/>
  <c r="P134" i="16"/>
  <c r="O134" i="16"/>
  <c r="K134" i="16"/>
  <c r="AV133" i="16"/>
  <c r="AP133" i="16" s="1"/>
  <c r="AR133" i="16"/>
  <c r="AN133" i="16"/>
  <c r="AK133" i="16"/>
  <c r="AB133" i="16"/>
  <c r="AA133" i="16"/>
  <c r="Z133" i="16"/>
  <c r="Y133" i="16"/>
  <c r="AO133" i="16" s="1"/>
  <c r="X133" i="16"/>
  <c r="W133" i="16"/>
  <c r="P133" i="16"/>
  <c r="Q133" i="16" s="1"/>
  <c r="O133" i="16"/>
  <c r="K133" i="16"/>
  <c r="AV132" i="16"/>
  <c r="AQ132" i="16"/>
  <c r="AO132" i="16"/>
  <c r="AT132" i="16" s="1"/>
  <c r="AM132" i="16"/>
  <c r="AK132" i="16"/>
  <c r="AR132" i="16" s="1"/>
  <c r="AB132" i="16"/>
  <c r="AA132" i="16"/>
  <c r="Z132" i="16"/>
  <c r="AP132" i="16" s="1"/>
  <c r="Y132" i="16"/>
  <c r="X132" i="16"/>
  <c r="AN132" i="16" s="1"/>
  <c r="W132" i="16"/>
  <c r="Q132" i="16"/>
  <c r="P132" i="16"/>
  <c r="O132" i="16"/>
  <c r="K132" i="16"/>
  <c r="AV131" i="16"/>
  <c r="AR131" i="16"/>
  <c r="AP131" i="16"/>
  <c r="AN131" i="16"/>
  <c r="AK131" i="16"/>
  <c r="AB131" i="16"/>
  <c r="AA131" i="16"/>
  <c r="AQ131" i="16" s="1"/>
  <c r="Z131" i="16"/>
  <c r="Y131" i="16"/>
  <c r="AO131" i="16" s="1"/>
  <c r="X131" i="16"/>
  <c r="W131" i="16"/>
  <c r="AM131" i="16" s="1"/>
  <c r="P131" i="16"/>
  <c r="Q131" i="16" s="1"/>
  <c r="O131" i="16"/>
  <c r="K131" i="16"/>
  <c r="AV130" i="16"/>
  <c r="AR130" i="16"/>
  <c r="AQ130" i="16"/>
  <c r="AO130" i="16"/>
  <c r="AM130" i="16"/>
  <c r="AT130" i="16" s="1"/>
  <c r="AK130" i="16"/>
  <c r="AB130" i="16"/>
  <c r="AA130" i="16"/>
  <c r="Z130" i="16"/>
  <c r="AP130" i="16" s="1"/>
  <c r="Y130" i="16"/>
  <c r="X130" i="16"/>
  <c r="AN130" i="16" s="1"/>
  <c r="W130" i="16"/>
  <c r="Q130" i="16"/>
  <c r="P130" i="16"/>
  <c r="O130" i="16"/>
  <c r="K130" i="16"/>
  <c r="AV129" i="16"/>
  <c r="AN129" i="16" s="1"/>
  <c r="AK129" i="16"/>
  <c r="AB129" i="16"/>
  <c r="AA129" i="16"/>
  <c r="AQ129" i="16" s="1"/>
  <c r="Z129" i="16"/>
  <c r="Y129" i="16"/>
  <c r="X129" i="16"/>
  <c r="W129" i="16"/>
  <c r="AM129" i="16" s="1"/>
  <c r="P129" i="16"/>
  <c r="Q129" i="16" s="1"/>
  <c r="O129" i="16"/>
  <c r="K129" i="16"/>
  <c r="AV128" i="16"/>
  <c r="AQ128" i="16"/>
  <c r="AO128" i="16"/>
  <c r="AM128" i="16"/>
  <c r="AK128" i="16"/>
  <c r="AR128" i="16" s="1"/>
  <c r="AB128" i="16"/>
  <c r="AA128" i="16"/>
  <c r="Z128" i="16"/>
  <c r="AP128" i="16" s="1"/>
  <c r="Y128" i="16"/>
  <c r="X128" i="16"/>
  <c r="AN128" i="16" s="1"/>
  <c r="W128" i="16"/>
  <c r="Q128" i="16"/>
  <c r="P128" i="16"/>
  <c r="O128" i="16"/>
  <c r="K128" i="16"/>
  <c r="AV127" i="16"/>
  <c r="AN127" i="16" s="1"/>
  <c r="AP127" i="16"/>
  <c r="AK127" i="16"/>
  <c r="AR127" i="16" s="1"/>
  <c r="AB127" i="16"/>
  <c r="AA127" i="16"/>
  <c r="AQ127" i="16" s="1"/>
  <c r="Z127" i="16"/>
  <c r="Y127" i="16"/>
  <c r="AO127" i="16" s="1"/>
  <c r="X127" i="16"/>
  <c r="W127" i="16"/>
  <c r="AM127" i="16" s="1"/>
  <c r="P127" i="16"/>
  <c r="Q127" i="16" s="1"/>
  <c r="O127" i="16"/>
  <c r="K127" i="16"/>
  <c r="AV126" i="16"/>
  <c r="AR126" i="16"/>
  <c r="AQ126" i="16"/>
  <c r="AO126" i="16"/>
  <c r="AM126" i="16"/>
  <c r="AK126" i="16"/>
  <c r="AB126" i="16"/>
  <c r="AA126" i="16"/>
  <c r="Z126" i="16"/>
  <c r="AP126" i="16" s="1"/>
  <c r="Y126" i="16"/>
  <c r="X126" i="16"/>
  <c r="AN126" i="16" s="1"/>
  <c r="W126" i="16"/>
  <c r="Q126" i="16"/>
  <c r="P126" i="16"/>
  <c r="O126" i="16"/>
  <c r="K126" i="16"/>
  <c r="AV125" i="16"/>
  <c r="AR125" i="16"/>
  <c r="AP125" i="16"/>
  <c r="AN125" i="16"/>
  <c r="AK125" i="16"/>
  <c r="AB125" i="16"/>
  <c r="AA125" i="16"/>
  <c r="AQ125" i="16" s="1"/>
  <c r="Z125" i="16"/>
  <c r="Y125" i="16"/>
  <c r="AO125" i="16" s="1"/>
  <c r="X125" i="16"/>
  <c r="W125" i="16"/>
  <c r="AM125" i="16" s="1"/>
  <c r="P125" i="16"/>
  <c r="Q125" i="16" s="1"/>
  <c r="O125" i="16"/>
  <c r="K125" i="16"/>
  <c r="AV124" i="16"/>
  <c r="AQ124" i="16"/>
  <c r="AO124" i="16"/>
  <c r="AT124" i="16" s="1"/>
  <c r="AM124" i="16"/>
  <c r="AK124" i="16"/>
  <c r="AR124" i="16" s="1"/>
  <c r="AB124" i="16"/>
  <c r="AA124" i="16"/>
  <c r="Z124" i="16"/>
  <c r="AP124" i="16" s="1"/>
  <c r="Y124" i="16"/>
  <c r="X124" i="16"/>
  <c r="AN124" i="16" s="1"/>
  <c r="W124" i="16"/>
  <c r="Q124" i="16"/>
  <c r="P124" i="16"/>
  <c r="O124" i="16"/>
  <c r="K124" i="16"/>
  <c r="AV123" i="16"/>
  <c r="AP123" i="16" s="1"/>
  <c r="AR123" i="16"/>
  <c r="AN123" i="16"/>
  <c r="AK123" i="16"/>
  <c r="AB123" i="16"/>
  <c r="AA123" i="16"/>
  <c r="Z123" i="16"/>
  <c r="Y123" i="16"/>
  <c r="AO123" i="16" s="1"/>
  <c r="X123" i="16"/>
  <c r="W123" i="16"/>
  <c r="P123" i="16"/>
  <c r="Q123" i="16" s="1"/>
  <c r="O123" i="16"/>
  <c r="K123" i="16"/>
  <c r="AV122" i="16"/>
  <c r="AR122" i="16"/>
  <c r="AQ122" i="16"/>
  <c r="AO122" i="16"/>
  <c r="AM122" i="16"/>
  <c r="AT122" i="16" s="1"/>
  <c r="AK122" i="16"/>
  <c r="AB122" i="16"/>
  <c r="AA122" i="16"/>
  <c r="Z122" i="16"/>
  <c r="AP122" i="16" s="1"/>
  <c r="Y122" i="16"/>
  <c r="X122" i="16"/>
  <c r="AN122" i="16" s="1"/>
  <c r="W122" i="16"/>
  <c r="Q122" i="16"/>
  <c r="P122" i="16"/>
  <c r="O122" i="16"/>
  <c r="K122" i="16"/>
  <c r="AV121" i="16"/>
  <c r="AN121" i="16" s="1"/>
  <c r="AP121" i="16"/>
  <c r="AK121" i="16"/>
  <c r="AR121" i="16" s="1"/>
  <c r="AB121" i="16"/>
  <c r="AA121" i="16"/>
  <c r="AQ121" i="16" s="1"/>
  <c r="Z121" i="16"/>
  <c r="Y121" i="16"/>
  <c r="AO121" i="16" s="1"/>
  <c r="X121" i="16"/>
  <c r="W121" i="16"/>
  <c r="AM121" i="16" s="1"/>
  <c r="P121" i="16"/>
  <c r="Q121" i="16" s="1"/>
  <c r="O121" i="16"/>
  <c r="K121" i="16"/>
  <c r="AV120" i="16"/>
  <c r="AQ120" i="16"/>
  <c r="AO120" i="16"/>
  <c r="AM120" i="16"/>
  <c r="AK120" i="16"/>
  <c r="AR120" i="16" s="1"/>
  <c r="AB120" i="16"/>
  <c r="AA120" i="16"/>
  <c r="Z120" i="16"/>
  <c r="AP120" i="16" s="1"/>
  <c r="Y120" i="16"/>
  <c r="X120" i="16"/>
  <c r="AN120" i="16" s="1"/>
  <c r="W120" i="16"/>
  <c r="Q120" i="16"/>
  <c r="P120" i="16"/>
  <c r="O120" i="16"/>
  <c r="K120" i="16"/>
  <c r="AV119" i="16"/>
  <c r="AN119" i="16" s="1"/>
  <c r="AK119" i="16"/>
  <c r="AR119" i="16" s="1"/>
  <c r="AB119" i="16"/>
  <c r="AA119" i="16"/>
  <c r="AQ119" i="16" s="1"/>
  <c r="Z119" i="16"/>
  <c r="Y119" i="16"/>
  <c r="AO119" i="16" s="1"/>
  <c r="X119" i="16"/>
  <c r="W119" i="16"/>
  <c r="AM119" i="16" s="1"/>
  <c r="P119" i="16"/>
  <c r="Q119" i="16" s="1"/>
  <c r="O119" i="16"/>
  <c r="K119" i="16"/>
  <c r="AV118" i="16"/>
  <c r="AR118" i="16"/>
  <c r="AO118" i="16"/>
  <c r="AM118" i="16"/>
  <c r="AK118" i="16"/>
  <c r="AB118" i="16"/>
  <c r="AA118" i="16"/>
  <c r="AQ118" i="16" s="1"/>
  <c r="Z118" i="16"/>
  <c r="AP118" i="16" s="1"/>
  <c r="Y118" i="16"/>
  <c r="X118" i="16"/>
  <c r="AN118" i="16" s="1"/>
  <c r="W118" i="16"/>
  <c r="Q118" i="16"/>
  <c r="P118" i="16"/>
  <c r="O118" i="16"/>
  <c r="K118" i="16"/>
  <c r="AV117" i="16"/>
  <c r="AP117" i="16" s="1"/>
  <c r="AN117" i="16"/>
  <c r="AK117" i="16"/>
  <c r="AR117" i="16" s="1"/>
  <c r="AB117" i="16"/>
  <c r="AA117" i="16"/>
  <c r="AQ117" i="16" s="1"/>
  <c r="Z117" i="16"/>
  <c r="Y117" i="16"/>
  <c r="AO117" i="16" s="1"/>
  <c r="X117" i="16"/>
  <c r="W117" i="16"/>
  <c r="AM117" i="16" s="1"/>
  <c r="P117" i="16"/>
  <c r="Q117" i="16" s="1"/>
  <c r="O117" i="16"/>
  <c r="K117" i="16"/>
  <c r="AV116" i="16"/>
  <c r="AQ116" i="16"/>
  <c r="AM116" i="16"/>
  <c r="AK116" i="16"/>
  <c r="AR116" i="16" s="1"/>
  <c r="AB116" i="16"/>
  <c r="AA116" i="16"/>
  <c r="Z116" i="16"/>
  <c r="AP116" i="16" s="1"/>
  <c r="Y116" i="16"/>
  <c r="AO116" i="16" s="1"/>
  <c r="X116" i="16"/>
  <c r="AN116" i="16" s="1"/>
  <c r="W116" i="16"/>
  <c r="Q116" i="16"/>
  <c r="P116" i="16"/>
  <c r="O116" i="16"/>
  <c r="K116" i="16"/>
  <c r="AV115" i="16"/>
  <c r="AO115" i="16"/>
  <c r="AK115" i="16"/>
  <c r="AR115" i="16" s="1"/>
  <c r="AB115" i="16"/>
  <c r="AA115" i="16"/>
  <c r="Z115" i="16"/>
  <c r="Y115" i="16"/>
  <c r="X115" i="16"/>
  <c r="W115" i="16"/>
  <c r="P115" i="16"/>
  <c r="Q115" i="16" s="1"/>
  <c r="O115" i="16"/>
  <c r="K115" i="16"/>
  <c r="AV114" i="16"/>
  <c r="AR114" i="16"/>
  <c r="AO114" i="16"/>
  <c r="AM114" i="16"/>
  <c r="AK114" i="16"/>
  <c r="AB114" i="16"/>
  <c r="AA114" i="16"/>
  <c r="AQ114" i="16" s="1"/>
  <c r="Z114" i="16"/>
  <c r="AP114" i="16" s="1"/>
  <c r="Y114" i="16"/>
  <c r="X114" i="16"/>
  <c r="AN114" i="16" s="1"/>
  <c r="W114" i="16"/>
  <c r="Q114" i="16"/>
  <c r="P114" i="16"/>
  <c r="O114" i="16"/>
  <c r="K114" i="16"/>
  <c r="AV113" i="16"/>
  <c r="AP113" i="16" s="1"/>
  <c r="AN113" i="16"/>
  <c r="AK113" i="16"/>
  <c r="AB113" i="16"/>
  <c r="AA113" i="16"/>
  <c r="AQ113" i="16" s="1"/>
  <c r="Z113" i="16"/>
  <c r="Y113" i="16"/>
  <c r="X113" i="16"/>
  <c r="W113" i="16"/>
  <c r="P113" i="16"/>
  <c r="Q113" i="16" s="1"/>
  <c r="O113" i="16"/>
  <c r="K113" i="16"/>
  <c r="AV112" i="16"/>
  <c r="AQ112" i="16"/>
  <c r="AP112" i="16"/>
  <c r="AM112" i="16"/>
  <c r="AK112" i="16"/>
  <c r="AR112" i="16" s="1"/>
  <c r="AB112" i="16"/>
  <c r="AA112" i="16"/>
  <c r="Z112" i="16"/>
  <c r="Y112" i="16"/>
  <c r="AO112" i="16" s="1"/>
  <c r="AT112" i="16" s="1"/>
  <c r="X112" i="16"/>
  <c r="AN112" i="16" s="1"/>
  <c r="W112" i="16"/>
  <c r="Q112" i="16"/>
  <c r="P112" i="16"/>
  <c r="O112" i="16"/>
  <c r="K112" i="16"/>
  <c r="AV111" i="16"/>
  <c r="AR111" i="16"/>
  <c r="AK111" i="16"/>
  <c r="AB111" i="16"/>
  <c r="AA111" i="16"/>
  <c r="AQ111" i="16" s="1"/>
  <c r="Z111" i="16"/>
  <c r="Y111" i="16"/>
  <c r="AO111" i="16" s="1"/>
  <c r="X111" i="16"/>
  <c r="W111" i="16"/>
  <c r="AM111" i="16" s="1"/>
  <c r="P111" i="16"/>
  <c r="Q111" i="16" s="1"/>
  <c r="O111" i="16"/>
  <c r="K111" i="16"/>
  <c r="AV110" i="16"/>
  <c r="AR110" i="16"/>
  <c r="AO110" i="16"/>
  <c r="AM110" i="16"/>
  <c r="AK110" i="16"/>
  <c r="AB110" i="16"/>
  <c r="AA110" i="16"/>
  <c r="AQ110" i="16" s="1"/>
  <c r="Z110" i="16"/>
  <c r="AP110" i="16" s="1"/>
  <c r="Y110" i="16"/>
  <c r="X110" i="16"/>
  <c r="AN110" i="16" s="1"/>
  <c r="W110" i="16"/>
  <c r="Q110" i="16"/>
  <c r="P110" i="16"/>
  <c r="O110" i="16"/>
  <c r="K110" i="16"/>
  <c r="AV109" i="16"/>
  <c r="AP109" i="16" s="1"/>
  <c r="AN109" i="16"/>
  <c r="AK109" i="16"/>
  <c r="AR109" i="16" s="1"/>
  <c r="AB109" i="16"/>
  <c r="AA109" i="16"/>
  <c r="AQ109" i="16" s="1"/>
  <c r="Z109" i="16"/>
  <c r="Y109" i="16"/>
  <c r="AO109" i="16" s="1"/>
  <c r="X109" i="16"/>
  <c r="W109" i="16"/>
  <c r="AM109" i="16" s="1"/>
  <c r="P109" i="16"/>
  <c r="Q109" i="16" s="1"/>
  <c r="O109" i="16"/>
  <c r="K109" i="16"/>
  <c r="AV108" i="16"/>
  <c r="AQ108" i="16"/>
  <c r="AM108" i="16"/>
  <c r="AK108" i="16"/>
  <c r="AR108" i="16" s="1"/>
  <c r="AB108" i="16"/>
  <c r="AA108" i="16"/>
  <c r="Z108" i="16"/>
  <c r="AP108" i="16" s="1"/>
  <c r="Y108" i="16"/>
  <c r="AO108" i="16" s="1"/>
  <c r="X108" i="16"/>
  <c r="AN108" i="16" s="1"/>
  <c r="W108" i="16"/>
  <c r="Q108" i="16"/>
  <c r="P108" i="16"/>
  <c r="O108" i="16"/>
  <c r="K108" i="16"/>
  <c r="AV107" i="16"/>
  <c r="AK107" i="16"/>
  <c r="AB107" i="16"/>
  <c r="AA107" i="16"/>
  <c r="Z107" i="16"/>
  <c r="Y107" i="16"/>
  <c r="X107" i="16"/>
  <c r="W107" i="16"/>
  <c r="P107" i="16"/>
  <c r="Q107" i="16" s="1"/>
  <c r="O107" i="16"/>
  <c r="K107" i="16"/>
  <c r="AV106" i="16"/>
  <c r="AR106" i="16"/>
  <c r="AO106" i="16"/>
  <c r="AM106" i="16"/>
  <c r="AK106" i="16"/>
  <c r="AB106" i="16"/>
  <c r="AA106" i="16"/>
  <c r="AQ106" i="16" s="1"/>
  <c r="Z106" i="16"/>
  <c r="AP106" i="16" s="1"/>
  <c r="Y106" i="16"/>
  <c r="X106" i="16"/>
  <c r="AN106" i="16" s="1"/>
  <c r="W106" i="16"/>
  <c r="Q106" i="16"/>
  <c r="P106" i="16"/>
  <c r="O106" i="16"/>
  <c r="K106" i="16"/>
  <c r="AV105" i="16"/>
  <c r="AK105" i="16"/>
  <c r="AB105" i="16"/>
  <c r="AA105" i="16"/>
  <c r="Z105" i="16"/>
  <c r="Y105" i="16"/>
  <c r="X105" i="16"/>
  <c r="W105" i="16"/>
  <c r="P105" i="16"/>
  <c r="Q105" i="16" s="1"/>
  <c r="O105" i="16"/>
  <c r="K105" i="16"/>
  <c r="AV104" i="16"/>
  <c r="AQ104" i="16"/>
  <c r="AP104" i="16"/>
  <c r="AM104" i="16"/>
  <c r="AK104" i="16"/>
  <c r="AR104" i="16" s="1"/>
  <c r="AB104" i="16"/>
  <c r="AA104" i="16"/>
  <c r="Z104" i="16"/>
  <c r="Y104" i="16"/>
  <c r="AO104" i="16" s="1"/>
  <c r="X104" i="16"/>
  <c r="AN104" i="16" s="1"/>
  <c r="W104" i="16"/>
  <c r="Q104" i="16"/>
  <c r="P104" i="16"/>
  <c r="O104" i="16"/>
  <c r="K104" i="16"/>
  <c r="AV103" i="16"/>
  <c r="AK103" i="16"/>
  <c r="AR103" i="16" s="1"/>
  <c r="AB103" i="16"/>
  <c r="AA103" i="16"/>
  <c r="AQ103" i="16" s="1"/>
  <c r="Z103" i="16"/>
  <c r="Y103" i="16"/>
  <c r="AO103" i="16" s="1"/>
  <c r="X103" i="16"/>
  <c r="W103" i="16"/>
  <c r="AM103" i="16" s="1"/>
  <c r="P103" i="16"/>
  <c r="Q103" i="16" s="1"/>
  <c r="O103" i="16"/>
  <c r="K103" i="16"/>
  <c r="AV102" i="16"/>
  <c r="AR102" i="16"/>
  <c r="AO102" i="16"/>
  <c r="AM102" i="16"/>
  <c r="AK102" i="16"/>
  <c r="AB102" i="16"/>
  <c r="AA102" i="16"/>
  <c r="AQ102" i="16" s="1"/>
  <c r="Z102" i="16"/>
  <c r="AP102" i="16" s="1"/>
  <c r="Y102" i="16"/>
  <c r="X102" i="16"/>
  <c r="AN102" i="16" s="1"/>
  <c r="W102" i="16"/>
  <c r="Q102" i="16"/>
  <c r="P102" i="16"/>
  <c r="O102" i="16"/>
  <c r="K102" i="16"/>
  <c r="AV101" i="16"/>
  <c r="AP101" i="16" s="1"/>
  <c r="AN101" i="16"/>
  <c r="AK101" i="16"/>
  <c r="AR101" i="16" s="1"/>
  <c r="AB101" i="16"/>
  <c r="AA101" i="16"/>
  <c r="AQ101" i="16" s="1"/>
  <c r="Z101" i="16"/>
  <c r="Y101" i="16"/>
  <c r="AO101" i="16" s="1"/>
  <c r="X101" i="16"/>
  <c r="W101" i="16"/>
  <c r="AM101" i="16" s="1"/>
  <c r="P101" i="16"/>
  <c r="Q101" i="16" s="1"/>
  <c r="O101" i="16"/>
  <c r="K101" i="16"/>
  <c r="AV100" i="16"/>
  <c r="AQ100" i="16"/>
  <c r="AM100" i="16"/>
  <c r="AK100" i="16"/>
  <c r="AR100" i="16" s="1"/>
  <c r="AB100" i="16"/>
  <c r="AA100" i="16"/>
  <c r="Z100" i="16"/>
  <c r="AP100" i="16" s="1"/>
  <c r="Y100" i="16"/>
  <c r="AO100" i="16" s="1"/>
  <c r="X100" i="16"/>
  <c r="AN100" i="16" s="1"/>
  <c r="W100" i="16"/>
  <c r="Q100" i="16"/>
  <c r="P100" i="16"/>
  <c r="O100" i="16"/>
  <c r="K100" i="16"/>
  <c r="AV99" i="16"/>
  <c r="AO99" i="16"/>
  <c r="AK99" i="16"/>
  <c r="AR99" i="16" s="1"/>
  <c r="AB99" i="16"/>
  <c r="AA99" i="16"/>
  <c r="Z99" i="16"/>
  <c r="Y99" i="16"/>
  <c r="X99" i="16"/>
  <c r="W99" i="16"/>
  <c r="P99" i="16"/>
  <c r="Q99" i="16" s="1"/>
  <c r="O99" i="16"/>
  <c r="K99" i="16"/>
  <c r="AV98" i="16"/>
  <c r="AR98" i="16"/>
  <c r="AO98" i="16"/>
  <c r="AM98" i="16"/>
  <c r="AK98" i="16"/>
  <c r="AB98" i="16"/>
  <c r="AA98" i="16"/>
  <c r="AQ98" i="16" s="1"/>
  <c r="Z98" i="16"/>
  <c r="AP98" i="16" s="1"/>
  <c r="Y98" i="16"/>
  <c r="X98" i="16"/>
  <c r="AN98" i="16" s="1"/>
  <c r="W98" i="16"/>
  <c r="Q98" i="16"/>
  <c r="P98" i="16"/>
  <c r="O98" i="16"/>
  <c r="K98" i="16"/>
  <c r="AV97" i="16"/>
  <c r="AP97" i="16" s="1"/>
  <c r="AN97" i="16"/>
  <c r="AK97" i="16"/>
  <c r="AB97" i="16"/>
  <c r="AA97" i="16"/>
  <c r="AQ97" i="16" s="1"/>
  <c r="Z97" i="16"/>
  <c r="Y97" i="16"/>
  <c r="X97" i="16"/>
  <c r="W97" i="16"/>
  <c r="P97" i="16"/>
  <c r="Q97" i="16" s="1"/>
  <c r="O97" i="16"/>
  <c r="K97" i="16"/>
  <c r="AV96" i="16"/>
  <c r="AR96" i="16"/>
  <c r="AQ96" i="16"/>
  <c r="AO96" i="16"/>
  <c r="AM96" i="16"/>
  <c r="AT96" i="16" s="1"/>
  <c r="AK96" i="16"/>
  <c r="AB96" i="16"/>
  <c r="AA96" i="16"/>
  <c r="Z96" i="16"/>
  <c r="AP96" i="16" s="1"/>
  <c r="Y96" i="16"/>
  <c r="X96" i="16"/>
  <c r="AN96" i="16" s="1"/>
  <c r="W96" i="16"/>
  <c r="Q96" i="16"/>
  <c r="P96" i="16"/>
  <c r="O96" i="16"/>
  <c r="K96" i="16"/>
  <c r="AV95" i="16"/>
  <c r="AK95" i="16"/>
  <c r="AB95" i="16"/>
  <c r="AA95" i="16"/>
  <c r="Z95" i="16"/>
  <c r="Y95" i="16"/>
  <c r="X95" i="16"/>
  <c r="W95" i="16"/>
  <c r="P95" i="16"/>
  <c r="Q95" i="16" s="1"/>
  <c r="O95" i="16"/>
  <c r="K95" i="16"/>
  <c r="AV94" i="16"/>
  <c r="AQ94" i="16"/>
  <c r="AO94" i="16"/>
  <c r="AM94" i="16"/>
  <c r="AK94" i="16"/>
  <c r="AR94" i="16" s="1"/>
  <c r="AB94" i="16"/>
  <c r="AA94" i="16"/>
  <c r="Z94" i="16"/>
  <c r="AP94" i="16" s="1"/>
  <c r="Y94" i="16"/>
  <c r="X94" i="16"/>
  <c r="AN94" i="16" s="1"/>
  <c r="W94" i="16"/>
  <c r="Q94" i="16"/>
  <c r="P94" i="16"/>
  <c r="O94" i="16"/>
  <c r="K94" i="16"/>
  <c r="AV93" i="16"/>
  <c r="AN93" i="16" s="1"/>
  <c r="AP93" i="16"/>
  <c r="AK93" i="16"/>
  <c r="AR93" i="16" s="1"/>
  <c r="AB93" i="16"/>
  <c r="AA93" i="16"/>
  <c r="AQ93" i="16" s="1"/>
  <c r="Z93" i="16"/>
  <c r="Y93" i="16"/>
  <c r="AO93" i="16" s="1"/>
  <c r="X93" i="16"/>
  <c r="W93" i="16"/>
  <c r="AM93" i="16" s="1"/>
  <c r="P93" i="16"/>
  <c r="Q93" i="16" s="1"/>
  <c r="O93" i="16"/>
  <c r="K93" i="16"/>
  <c r="AV92" i="16"/>
  <c r="AR92" i="16"/>
  <c r="AQ92" i="16"/>
  <c r="AO92" i="16"/>
  <c r="AM92" i="16"/>
  <c r="AT92" i="16" s="1"/>
  <c r="AK92" i="16"/>
  <c r="AB92" i="16"/>
  <c r="AA92" i="16"/>
  <c r="Z92" i="16"/>
  <c r="AP92" i="16" s="1"/>
  <c r="Y92" i="16"/>
  <c r="X92" i="16"/>
  <c r="AN92" i="16" s="1"/>
  <c r="W92" i="16"/>
  <c r="Q92" i="16"/>
  <c r="P92" i="16"/>
  <c r="O92" i="16"/>
  <c r="K92" i="16"/>
  <c r="AV91" i="16"/>
  <c r="AR91" i="16"/>
  <c r="AP91" i="16"/>
  <c r="AN91" i="16"/>
  <c r="AK91" i="16"/>
  <c r="AB91" i="16"/>
  <c r="AA91" i="16"/>
  <c r="AQ91" i="16" s="1"/>
  <c r="Z91" i="16"/>
  <c r="Y91" i="16"/>
  <c r="AO91" i="16" s="1"/>
  <c r="X91" i="16"/>
  <c r="W91" i="16"/>
  <c r="AM91" i="16" s="1"/>
  <c r="P91" i="16"/>
  <c r="Q91" i="16" s="1"/>
  <c r="O91" i="16"/>
  <c r="K91" i="16"/>
  <c r="AV90" i="16"/>
  <c r="AQ90" i="16"/>
  <c r="AO90" i="16"/>
  <c r="AM90" i="16"/>
  <c r="AK90" i="16"/>
  <c r="AR90" i="16" s="1"/>
  <c r="AT90" i="16" s="1"/>
  <c r="AB90" i="16"/>
  <c r="AA90" i="16"/>
  <c r="Z90" i="16"/>
  <c r="AP90" i="16" s="1"/>
  <c r="Y90" i="16"/>
  <c r="X90" i="16"/>
  <c r="AN90" i="16" s="1"/>
  <c r="W90" i="16"/>
  <c r="Q90" i="16"/>
  <c r="P90" i="16"/>
  <c r="O90" i="16"/>
  <c r="K90" i="16"/>
  <c r="AV89" i="16"/>
  <c r="AP89" i="16" s="1"/>
  <c r="AR89" i="16"/>
  <c r="AN89" i="16"/>
  <c r="AK89" i="16"/>
  <c r="AB89" i="16"/>
  <c r="AA89" i="16"/>
  <c r="AQ89" i="16" s="1"/>
  <c r="Z89" i="16"/>
  <c r="Y89" i="16"/>
  <c r="AO89" i="16" s="1"/>
  <c r="X89" i="16"/>
  <c r="W89" i="16"/>
  <c r="AM89" i="16" s="1"/>
  <c r="P89" i="16"/>
  <c r="Q89" i="16" s="1"/>
  <c r="O89" i="16"/>
  <c r="K89" i="16"/>
  <c r="AV88" i="16"/>
  <c r="AR88" i="16"/>
  <c r="AQ88" i="16"/>
  <c r="AO88" i="16"/>
  <c r="AM88" i="16"/>
  <c r="AK88" i="16"/>
  <c r="AB88" i="16"/>
  <c r="AA88" i="16"/>
  <c r="Z88" i="16"/>
  <c r="AP88" i="16" s="1"/>
  <c r="Y88" i="16"/>
  <c r="X88" i="16"/>
  <c r="AN88" i="16" s="1"/>
  <c r="W88" i="16"/>
  <c r="Q88" i="16"/>
  <c r="P88" i="16"/>
  <c r="O88" i="16"/>
  <c r="K88" i="16"/>
  <c r="AV87" i="16"/>
  <c r="AN87" i="16" s="1"/>
  <c r="AP87" i="16"/>
  <c r="AK87" i="16"/>
  <c r="AR87" i="16" s="1"/>
  <c r="AB87" i="16"/>
  <c r="AA87" i="16"/>
  <c r="AQ87" i="16" s="1"/>
  <c r="Z87" i="16"/>
  <c r="Y87" i="16"/>
  <c r="AO87" i="16" s="1"/>
  <c r="X87" i="16"/>
  <c r="W87" i="16"/>
  <c r="AM87" i="16" s="1"/>
  <c r="P87" i="16"/>
  <c r="Q87" i="16" s="1"/>
  <c r="O87" i="16"/>
  <c r="K87" i="16"/>
  <c r="AV86" i="16"/>
  <c r="AQ86" i="16"/>
  <c r="AO86" i="16"/>
  <c r="AM86" i="16"/>
  <c r="AK86" i="16"/>
  <c r="AR86" i="16" s="1"/>
  <c r="AB86" i="16"/>
  <c r="AA86" i="16"/>
  <c r="Z86" i="16"/>
  <c r="AP86" i="16" s="1"/>
  <c r="Y86" i="16"/>
  <c r="X86" i="16"/>
  <c r="AN86" i="16" s="1"/>
  <c r="W86" i="16"/>
  <c r="Q86" i="16"/>
  <c r="P86" i="16"/>
  <c r="O86" i="16"/>
  <c r="K86" i="16"/>
  <c r="AV85" i="16"/>
  <c r="AK85" i="16"/>
  <c r="AB85" i="16"/>
  <c r="AA85" i="16"/>
  <c r="Z85" i="16"/>
  <c r="Y85" i="16"/>
  <c r="X85" i="16"/>
  <c r="W85" i="16"/>
  <c r="P85" i="16"/>
  <c r="Q85" i="16" s="1"/>
  <c r="O85" i="16"/>
  <c r="K85" i="16"/>
  <c r="AV84" i="16"/>
  <c r="AR84" i="16"/>
  <c r="AQ84" i="16"/>
  <c r="AO84" i="16"/>
  <c r="AM84" i="16"/>
  <c r="AT84" i="16" s="1"/>
  <c r="AK84" i="16"/>
  <c r="AB84" i="16"/>
  <c r="AA84" i="16"/>
  <c r="Z84" i="16"/>
  <c r="AP84" i="16" s="1"/>
  <c r="Y84" i="16"/>
  <c r="X84" i="16"/>
  <c r="AN84" i="16" s="1"/>
  <c r="W84" i="16"/>
  <c r="Q84" i="16"/>
  <c r="P84" i="16"/>
  <c r="O84" i="16"/>
  <c r="K84" i="16"/>
  <c r="AV83" i="16"/>
  <c r="AR83" i="16"/>
  <c r="AP83" i="16"/>
  <c r="AN83" i="16"/>
  <c r="AK83" i="16"/>
  <c r="AB83" i="16"/>
  <c r="AA83" i="16"/>
  <c r="AQ83" i="16" s="1"/>
  <c r="Z83" i="16"/>
  <c r="Y83" i="16"/>
  <c r="AO83" i="16" s="1"/>
  <c r="X83" i="16"/>
  <c r="W83" i="16"/>
  <c r="AM83" i="16" s="1"/>
  <c r="P83" i="16"/>
  <c r="Q83" i="16" s="1"/>
  <c r="O83" i="16"/>
  <c r="K83" i="16"/>
  <c r="AV82" i="16"/>
  <c r="AQ82" i="16"/>
  <c r="AO82" i="16"/>
  <c r="AT82" i="16" s="1"/>
  <c r="AM82" i="16"/>
  <c r="AK82" i="16"/>
  <c r="AR82" i="16" s="1"/>
  <c r="AB82" i="16"/>
  <c r="AA82" i="16"/>
  <c r="Z82" i="16"/>
  <c r="AP82" i="16" s="1"/>
  <c r="Y82" i="16"/>
  <c r="X82" i="16"/>
  <c r="AN82" i="16" s="1"/>
  <c r="W82" i="16"/>
  <c r="Q82" i="16"/>
  <c r="P82" i="16"/>
  <c r="O82" i="16"/>
  <c r="K82" i="16"/>
  <c r="AV81" i="16"/>
  <c r="AP81" i="16" s="1"/>
  <c r="AR81" i="16"/>
  <c r="AN81" i="16"/>
  <c r="AK81" i="16"/>
  <c r="AB81" i="16"/>
  <c r="AA81" i="16"/>
  <c r="AQ81" i="16" s="1"/>
  <c r="Z81" i="16"/>
  <c r="Y81" i="16"/>
  <c r="AO81" i="16" s="1"/>
  <c r="X81" i="16"/>
  <c r="W81" i="16"/>
  <c r="AM81" i="16" s="1"/>
  <c r="P81" i="16"/>
  <c r="Q81" i="16" s="1"/>
  <c r="O81" i="16"/>
  <c r="K81" i="16"/>
  <c r="AV80" i="16"/>
  <c r="AR80" i="16"/>
  <c r="AQ80" i="16"/>
  <c r="AO80" i="16"/>
  <c r="AM80" i="16"/>
  <c r="AT80" i="16" s="1"/>
  <c r="AK80" i="16"/>
  <c r="AB80" i="16"/>
  <c r="AA80" i="16"/>
  <c r="Z80" i="16"/>
  <c r="AP80" i="16" s="1"/>
  <c r="Y80" i="16"/>
  <c r="X80" i="16"/>
  <c r="AN80" i="16" s="1"/>
  <c r="W80" i="16"/>
  <c r="Q80" i="16"/>
  <c r="P80" i="16"/>
  <c r="O80" i="16"/>
  <c r="K80" i="16"/>
  <c r="AV79" i="16"/>
  <c r="AK79" i="16"/>
  <c r="AR79" i="16" s="1"/>
  <c r="AB79" i="16"/>
  <c r="AA79" i="16"/>
  <c r="Z79" i="16"/>
  <c r="Y79" i="16"/>
  <c r="AO79" i="16" s="1"/>
  <c r="X79" i="16"/>
  <c r="W79" i="16"/>
  <c r="AM79" i="16" s="1"/>
  <c r="P79" i="16"/>
  <c r="Q79" i="16" s="1"/>
  <c r="O79" i="16"/>
  <c r="K79" i="16"/>
  <c r="AV78" i="16"/>
  <c r="AQ78" i="16"/>
  <c r="AO78" i="16"/>
  <c r="AM78" i="16"/>
  <c r="AK78" i="16"/>
  <c r="AR78" i="16" s="1"/>
  <c r="AB78" i="16"/>
  <c r="AA78" i="16"/>
  <c r="Z78" i="16"/>
  <c r="AP78" i="16" s="1"/>
  <c r="Y78" i="16"/>
  <c r="X78" i="16"/>
  <c r="AN78" i="16" s="1"/>
  <c r="W78" i="16"/>
  <c r="Q78" i="16"/>
  <c r="P78" i="16"/>
  <c r="O78" i="16"/>
  <c r="K78" i="16"/>
  <c r="AV77" i="16"/>
  <c r="AN77" i="16" s="1"/>
  <c r="AK77" i="16"/>
  <c r="AB77" i="16"/>
  <c r="AA77" i="16"/>
  <c r="AQ77" i="16" s="1"/>
  <c r="Z77" i="16"/>
  <c r="Y77" i="16"/>
  <c r="X77" i="16"/>
  <c r="W77" i="16"/>
  <c r="AM77" i="16" s="1"/>
  <c r="P77" i="16"/>
  <c r="Q77" i="16" s="1"/>
  <c r="O77" i="16"/>
  <c r="K77" i="16"/>
  <c r="AV76" i="16"/>
  <c r="AR76" i="16"/>
  <c r="AQ76" i="16"/>
  <c r="AO76" i="16"/>
  <c r="AM76" i="16"/>
  <c r="AK76" i="16"/>
  <c r="AB76" i="16"/>
  <c r="AA76" i="16"/>
  <c r="Z76" i="16"/>
  <c r="AP76" i="16" s="1"/>
  <c r="Y76" i="16"/>
  <c r="X76" i="16"/>
  <c r="AN76" i="16" s="1"/>
  <c r="W76" i="16"/>
  <c r="Q76" i="16"/>
  <c r="P76" i="16"/>
  <c r="O76" i="16"/>
  <c r="K76" i="16"/>
  <c r="AV75" i="16"/>
  <c r="AR75" i="16"/>
  <c r="AP75" i="16"/>
  <c r="AN75" i="16"/>
  <c r="AK75" i="16"/>
  <c r="AB75" i="16"/>
  <c r="AA75" i="16"/>
  <c r="AQ75" i="16" s="1"/>
  <c r="Z75" i="16"/>
  <c r="Y75" i="16"/>
  <c r="AO75" i="16" s="1"/>
  <c r="X75" i="16"/>
  <c r="W75" i="16"/>
  <c r="AM75" i="16" s="1"/>
  <c r="P75" i="16"/>
  <c r="Q75" i="16" s="1"/>
  <c r="O75" i="16"/>
  <c r="K75" i="16"/>
  <c r="AV74" i="16"/>
  <c r="AQ74" i="16"/>
  <c r="AO74" i="16"/>
  <c r="AM74" i="16"/>
  <c r="AK74" i="16"/>
  <c r="AR74" i="16" s="1"/>
  <c r="AT74" i="16" s="1"/>
  <c r="AB74" i="16"/>
  <c r="AA74" i="16"/>
  <c r="Z74" i="16"/>
  <c r="AP74" i="16" s="1"/>
  <c r="Y74" i="16"/>
  <c r="X74" i="16"/>
  <c r="AN74" i="16" s="1"/>
  <c r="W74" i="16"/>
  <c r="Q74" i="16"/>
  <c r="P74" i="16"/>
  <c r="O74" i="16"/>
  <c r="K74" i="16"/>
  <c r="AV73" i="16"/>
  <c r="AP73" i="16" s="1"/>
  <c r="AR73" i="16"/>
  <c r="AN73" i="16"/>
  <c r="AK73" i="16"/>
  <c r="AB73" i="16"/>
  <c r="AA73" i="16"/>
  <c r="AQ73" i="16" s="1"/>
  <c r="Z73" i="16"/>
  <c r="Y73" i="16"/>
  <c r="AO73" i="16" s="1"/>
  <c r="X73" i="16"/>
  <c r="W73" i="16"/>
  <c r="AM73" i="16" s="1"/>
  <c r="P73" i="16"/>
  <c r="Q73" i="16" s="1"/>
  <c r="O73" i="16"/>
  <c r="K73" i="16"/>
  <c r="AV72" i="16"/>
  <c r="AR72" i="16"/>
  <c r="AQ72" i="16"/>
  <c r="AO72" i="16"/>
  <c r="AM72" i="16"/>
  <c r="AT72" i="16" s="1"/>
  <c r="AK72" i="16"/>
  <c r="AB72" i="16"/>
  <c r="AA72" i="16"/>
  <c r="Z72" i="16"/>
  <c r="AP72" i="16" s="1"/>
  <c r="Y72" i="16"/>
  <c r="X72" i="16"/>
  <c r="AN72" i="16" s="1"/>
  <c r="W72" i="16"/>
  <c r="Q72" i="16"/>
  <c r="P72" i="16"/>
  <c r="O72" i="16"/>
  <c r="K72" i="16"/>
  <c r="AV71" i="16"/>
  <c r="AN71" i="16" s="1"/>
  <c r="AK71" i="16"/>
  <c r="AB71" i="16"/>
  <c r="AA71" i="16"/>
  <c r="AQ71" i="16" s="1"/>
  <c r="Z71" i="16"/>
  <c r="Y71" i="16"/>
  <c r="X71" i="16"/>
  <c r="W71" i="16"/>
  <c r="AM71" i="16" s="1"/>
  <c r="P71" i="16"/>
  <c r="Q71" i="16" s="1"/>
  <c r="O71" i="16"/>
  <c r="K71" i="16"/>
  <c r="AV70" i="16"/>
  <c r="AQ70" i="16"/>
  <c r="AO70" i="16"/>
  <c r="AM70" i="16"/>
  <c r="AK70" i="16"/>
  <c r="AR70" i="16" s="1"/>
  <c r="AB70" i="16"/>
  <c r="AA70" i="16"/>
  <c r="Z70" i="16"/>
  <c r="AP70" i="16" s="1"/>
  <c r="Y70" i="16"/>
  <c r="X70" i="16"/>
  <c r="AN70" i="16" s="1"/>
  <c r="W70" i="16"/>
  <c r="Q70" i="16"/>
  <c r="P70" i="16"/>
  <c r="O70" i="16"/>
  <c r="K70" i="16"/>
  <c r="AV69" i="16"/>
  <c r="AN69" i="16" s="1"/>
  <c r="AK69" i="16"/>
  <c r="AB69" i="16"/>
  <c r="AA69" i="16"/>
  <c r="AQ69" i="16" s="1"/>
  <c r="Z69" i="16"/>
  <c r="Y69" i="16"/>
  <c r="X69" i="16"/>
  <c r="W69" i="16"/>
  <c r="AM69" i="16" s="1"/>
  <c r="P69" i="16"/>
  <c r="Q69" i="16" s="1"/>
  <c r="O69" i="16"/>
  <c r="K69" i="16"/>
  <c r="AV68" i="16"/>
  <c r="AR68" i="16"/>
  <c r="AQ68" i="16"/>
  <c r="AO68" i="16"/>
  <c r="AM68" i="16"/>
  <c r="AT68" i="16" s="1"/>
  <c r="AK68" i="16"/>
  <c r="AB68" i="16"/>
  <c r="AA68" i="16"/>
  <c r="Z68" i="16"/>
  <c r="AP68" i="16" s="1"/>
  <c r="Y68" i="16"/>
  <c r="X68" i="16"/>
  <c r="AN68" i="16" s="1"/>
  <c r="W68" i="16"/>
  <c r="Q68" i="16"/>
  <c r="P68" i="16"/>
  <c r="O68" i="16"/>
  <c r="K68" i="16"/>
  <c r="AV67" i="16"/>
  <c r="AR67" i="16"/>
  <c r="AP67" i="16"/>
  <c r="AN67" i="16"/>
  <c r="AK67" i="16"/>
  <c r="AB67" i="16"/>
  <c r="AA67" i="16"/>
  <c r="AQ67" i="16" s="1"/>
  <c r="Z67" i="16"/>
  <c r="Y67" i="16"/>
  <c r="AO67" i="16" s="1"/>
  <c r="X67" i="16"/>
  <c r="W67" i="16"/>
  <c r="AM67" i="16" s="1"/>
  <c r="P67" i="16"/>
  <c r="Q67" i="16" s="1"/>
  <c r="O67" i="16"/>
  <c r="K67" i="16"/>
  <c r="AV66" i="16"/>
  <c r="AQ66" i="16"/>
  <c r="AO66" i="16"/>
  <c r="AT66" i="16" s="1"/>
  <c r="AM66" i="16"/>
  <c r="AK66" i="16"/>
  <c r="AR66" i="16" s="1"/>
  <c r="AB66" i="16"/>
  <c r="AA66" i="16"/>
  <c r="Z66" i="16"/>
  <c r="AP66" i="16" s="1"/>
  <c r="Y66" i="16"/>
  <c r="X66" i="16"/>
  <c r="AN66" i="16" s="1"/>
  <c r="W66" i="16"/>
  <c r="Q66" i="16"/>
  <c r="P66" i="16"/>
  <c r="O66" i="16"/>
  <c r="K66" i="16"/>
  <c r="AV65" i="16"/>
  <c r="AP65" i="16" s="1"/>
  <c r="AR65" i="16"/>
  <c r="AN65" i="16"/>
  <c r="AK65" i="16"/>
  <c r="AB65" i="16"/>
  <c r="AA65" i="16"/>
  <c r="AQ65" i="16" s="1"/>
  <c r="Z65" i="16"/>
  <c r="Y65" i="16"/>
  <c r="AO65" i="16" s="1"/>
  <c r="X65" i="16"/>
  <c r="W65" i="16"/>
  <c r="AM65" i="16" s="1"/>
  <c r="P65" i="16"/>
  <c r="Q65" i="16" s="1"/>
  <c r="O65" i="16"/>
  <c r="K65" i="16"/>
  <c r="AV64" i="16"/>
  <c r="AR64" i="16"/>
  <c r="AQ64" i="16"/>
  <c r="AO64" i="16"/>
  <c r="AM64" i="16"/>
  <c r="AT64" i="16" s="1"/>
  <c r="AK64" i="16"/>
  <c r="AB64" i="16"/>
  <c r="AA64" i="16"/>
  <c r="Z64" i="16"/>
  <c r="AP64" i="16" s="1"/>
  <c r="Y64" i="16"/>
  <c r="X64" i="16"/>
  <c r="AN64" i="16" s="1"/>
  <c r="W64" i="16"/>
  <c r="Q64" i="16"/>
  <c r="P64" i="16"/>
  <c r="O64" i="16"/>
  <c r="K64" i="16"/>
  <c r="AV63" i="16"/>
  <c r="AN63" i="16" s="1"/>
  <c r="AK63" i="16"/>
  <c r="AB63" i="16"/>
  <c r="AA63" i="16"/>
  <c r="AQ63" i="16" s="1"/>
  <c r="Z63" i="16"/>
  <c r="Y63" i="16"/>
  <c r="X63" i="16"/>
  <c r="W63" i="16"/>
  <c r="AM63" i="16" s="1"/>
  <c r="P63" i="16"/>
  <c r="Q63" i="16" s="1"/>
  <c r="O63" i="16"/>
  <c r="K63" i="16"/>
  <c r="AV62" i="16"/>
  <c r="AQ62" i="16"/>
  <c r="AO62" i="16"/>
  <c r="AM62" i="16"/>
  <c r="AK62" i="16"/>
  <c r="AR62" i="16" s="1"/>
  <c r="AB62" i="16"/>
  <c r="AA62" i="16"/>
  <c r="Z62" i="16"/>
  <c r="AP62" i="16" s="1"/>
  <c r="Y62" i="16"/>
  <c r="X62" i="16"/>
  <c r="AN62" i="16" s="1"/>
  <c r="W62" i="16"/>
  <c r="Q62" i="16"/>
  <c r="P62" i="16"/>
  <c r="O62" i="16"/>
  <c r="K62" i="16"/>
  <c r="AV61" i="16"/>
  <c r="AN61" i="16" s="1"/>
  <c r="AP61" i="16"/>
  <c r="AK61" i="16"/>
  <c r="AR61" i="16" s="1"/>
  <c r="AB61" i="16"/>
  <c r="AA61" i="16"/>
  <c r="AQ61" i="16" s="1"/>
  <c r="Z61" i="16"/>
  <c r="Y61" i="16"/>
  <c r="AO61" i="16" s="1"/>
  <c r="X61" i="16"/>
  <c r="W61" i="16"/>
  <c r="AM61" i="16" s="1"/>
  <c r="P61" i="16"/>
  <c r="Q61" i="16" s="1"/>
  <c r="O61" i="16"/>
  <c r="K61" i="16"/>
  <c r="AV60" i="16"/>
  <c r="AR60" i="16"/>
  <c r="AQ60" i="16"/>
  <c r="AO60" i="16"/>
  <c r="AM60" i="16"/>
  <c r="AT60" i="16" s="1"/>
  <c r="AK60" i="16"/>
  <c r="AB60" i="16"/>
  <c r="AA60" i="16"/>
  <c r="Z60" i="16"/>
  <c r="AP60" i="16" s="1"/>
  <c r="Y60" i="16"/>
  <c r="X60" i="16"/>
  <c r="AN60" i="16" s="1"/>
  <c r="W60" i="16"/>
  <c r="Q60" i="16"/>
  <c r="P60" i="16"/>
  <c r="O60" i="16"/>
  <c r="K60" i="16"/>
  <c r="AV59" i="16"/>
  <c r="AR59" i="16"/>
  <c r="AP59" i="16"/>
  <c r="AN59" i="16"/>
  <c r="AK59" i="16"/>
  <c r="AB59" i="16"/>
  <c r="AA59" i="16"/>
  <c r="AQ59" i="16" s="1"/>
  <c r="Z59" i="16"/>
  <c r="Y59" i="16"/>
  <c r="AO59" i="16" s="1"/>
  <c r="X59" i="16"/>
  <c r="W59" i="16"/>
  <c r="AM59" i="16" s="1"/>
  <c r="P59" i="16"/>
  <c r="Q59" i="16" s="1"/>
  <c r="O59" i="16"/>
  <c r="K59" i="16"/>
  <c r="AV58" i="16"/>
  <c r="AQ58" i="16"/>
  <c r="AO58" i="16"/>
  <c r="AT58" i="16" s="1"/>
  <c r="AM58" i="16"/>
  <c r="AK58" i="16"/>
  <c r="AR58" i="16" s="1"/>
  <c r="AB58" i="16"/>
  <c r="AA58" i="16"/>
  <c r="Z58" i="16"/>
  <c r="AP58" i="16" s="1"/>
  <c r="Y58" i="16"/>
  <c r="X58" i="16"/>
  <c r="AN58" i="16" s="1"/>
  <c r="W58" i="16"/>
  <c r="Q58" i="16"/>
  <c r="P58" i="16"/>
  <c r="O58" i="16"/>
  <c r="K58" i="16"/>
  <c r="AV57" i="16"/>
  <c r="AP57" i="16" s="1"/>
  <c r="AR57" i="16"/>
  <c r="AN57" i="16"/>
  <c r="AK57" i="16"/>
  <c r="AB57" i="16"/>
  <c r="AA57" i="16"/>
  <c r="AQ57" i="16" s="1"/>
  <c r="Z57" i="16"/>
  <c r="Y57" i="16"/>
  <c r="AO57" i="16" s="1"/>
  <c r="X57" i="16"/>
  <c r="W57" i="16"/>
  <c r="AM57" i="16" s="1"/>
  <c r="P57" i="16"/>
  <c r="Q57" i="16" s="1"/>
  <c r="O57" i="16"/>
  <c r="K57" i="16"/>
  <c r="AV56" i="16"/>
  <c r="AR56" i="16"/>
  <c r="AQ56" i="16"/>
  <c r="AO56" i="16"/>
  <c r="AM56" i="16"/>
  <c r="AT56" i="16" s="1"/>
  <c r="AK56" i="16"/>
  <c r="AB56" i="16"/>
  <c r="AA56" i="16"/>
  <c r="Z56" i="16"/>
  <c r="AP56" i="16" s="1"/>
  <c r="Y56" i="16"/>
  <c r="X56" i="16"/>
  <c r="AN56" i="16" s="1"/>
  <c r="W56" i="16"/>
  <c r="Q56" i="16"/>
  <c r="P56" i="16"/>
  <c r="O56" i="16"/>
  <c r="K56" i="16"/>
  <c r="AV55" i="16"/>
  <c r="AN55" i="16" s="1"/>
  <c r="AP55" i="16"/>
  <c r="AK55" i="16"/>
  <c r="AR55" i="16" s="1"/>
  <c r="AB55" i="16"/>
  <c r="AA55" i="16"/>
  <c r="AQ55" i="16" s="1"/>
  <c r="Z55" i="16"/>
  <c r="Y55" i="16"/>
  <c r="AO55" i="16" s="1"/>
  <c r="X55" i="16"/>
  <c r="W55" i="16"/>
  <c r="AM55" i="16" s="1"/>
  <c r="P55" i="16"/>
  <c r="Q55" i="16" s="1"/>
  <c r="O55" i="16"/>
  <c r="K55" i="16"/>
  <c r="AV54" i="16"/>
  <c r="AQ54" i="16"/>
  <c r="AO54" i="16"/>
  <c r="AM54" i="16"/>
  <c r="AK54" i="16"/>
  <c r="AR54" i="16" s="1"/>
  <c r="AB54" i="16"/>
  <c r="AA54" i="16"/>
  <c r="Z54" i="16"/>
  <c r="AP54" i="16" s="1"/>
  <c r="Y54" i="16"/>
  <c r="X54" i="16"/>
  <c r="AN54" i="16" s="1"/>
  <c r="W54" i="16"/>
  <c r="Q54" i="16"/>
  <c r="P54" i="16"/>
  <c r="O54" i="16"/>
  <c r="K54" i="16"/>
  <c r="AV53" i="16"/>
  <c r="AN53" i="16" s="1"/>
  <c r="AP53" i="16"/>
  <c r="AK53" i="16"/>
  <c r="AR53" i="16" s="1"/>
  <c r="AB53" i="16"/>
  <c r="AA53" i="16"/>
  <c r="AQ53" i="16" s="1"/>
  <c r="Z53" i="16"/>
  <c r="Y53" i="16"/>
  <c r="AO53" i="16" s="1"/>
  <c r="X53" i="16"/>
  <c r="W53" i="16"/>
  <c r="AM53" i="16" s="1"/>
  <c r="P53" i="16"/>
  <c r="Q53" i="16" s="1"/>
  <c r="O53" i="16"/>
  <c r="K53" i="16"/>
  <c r="AV52" i="16"/>
  <c r="AR52" i="16"/>
  <c r="AQ52" i="16"/>
  <c r="AO52" i="16"/>
  <c r="AM52" i="16"/>
  <c r="AK52" i="16"/>
  <c r="AB52" i="16"/>
  <c r="AA52" i="16"/>
  <c r="Z52" i="16"/>
  <c r="AP52" i="16" s="1"/>
  <c r="Y52" i="16"/>
  <c r="X52" i="16"/>
  <c r="AN52" i="16" s="1"/>
  <c r="W52" i="16"/>
  <c r="Q52" i="16"/>
  <c r="P52" i="16"/>
  <c r="O52" i="16"/>
  <c r="K52" i="16"/>
  <c r="AV51" i="16"/>
  <c r="AR51" i="16"/>
  <c r="AP51" i="16"/>
  <c r="AN51" i="16"/>
  <c r="AK51" i="16"/>
  <c r="AB51" i="16"/>
  <c r="AA51" i="16"/>
  <c r="AQ51" i="16" s="1"/>
  <c r="Z51" i="16"/>
  <c r="Y51" i="16"/>
  <c r="AO51" i="16" s="1"/>
  <c r="X51" i="16"/>
  <c r="W51" i="16"/>
  <c r="AM51" i="16" s="1"/>
  <c r="P51" i="16"/>
  <c r="Q51" i="16" s="1"/>
  <c r="O51" i="16"/>
  <c r="K51" i="16"/>
  <c r="AV50" i="16"/>
  <c r="AQ50" i="16"/>
  <c r="AO50" i="16"/>
  <c r="AM50" i="16"/>
  <c r="AK50" i="16"/>
  <c r="AR50" i="16" s="1"/>
  <c r="AT50" i="16" s="1"/>
  <c r="AB50" i="16"/>
  <c r="AA50" i="16"/>
  <c r="Z50" i="16"/>
  <c r="AP50" i="16" s="1"/>
  <c r="Y50" i="16"/>
  <c r="X50" i="16"/>
  <c r="AN50" i="16" s="1"/>
  <c r="W50" i="16"/>
  <c r="Q50" i="16"/>
  <c r="P50" i="16"/>
  <c r="O50" i="16"/>
  <c r="K50" i="16"/>
  <c r="AV49" i="16"/>
  <c r="AP49" i="16" s="1"/>
  <c r="AR49" i="16"/>
  <c r="AN49" i="16"/>
  <c r="AK49" i="16"/>
  <c r="AB49" i="16"/>
  <c r="AA49" i="16"/>
  <c r="AQ49" i="16" s="1"/>
  <c r="Z49" i="16"/>
  <c r="Y49" i="16"/>
  <c r="AO49" i="16" s="1"/>
  <c r="X49" i="16"/>
  <c r="W49" i="16"/>
  <c r="AM49" i="16" s="1"/>
  <c r="P49" i="16"/>
  <c r="Q49" i="16" s="1"/>
  <c r="O49" i="16"/>
  <c r="K49" i="16"/>
  <c r="AV48" i="16"/>
  <c r="AR48" i="16"/>
  <c r="AQ48" i="16"/>
  <c r="AO48" i="16"/>
  <c r="AM48" i="16"/>
  <c r="AT48" i="16" s="1"/>
  <c r="AK48" i="16"/>
  <c r="AB48" i="16"/>
  <c r="AA48" i="16"/>
  <c r="Z48" i="16"/>
  <c r="AP48" i="16" s="1"/>
  <c r="Y48" i="16"/>
  <c r="X48" i="16"/>
  <c r="AN48" i="16" s="1"/>
  <c r="W48" i="16"/>
  <c r="Q48" i="16"/>
  <c r="P48" i="16"/>
  <c r="O48" i="16"/>
  <c r="K48" i="16"/>
  <c r="AV47" i="16"/>
  <c r="AN47" i="16" s="1"/>
  <c r="AP47" i="16"/>
  <c r="AK47" i="16"/>
  <c r="AR47" i="16" s="1"/>
  <c r="AB47" i="16"/>
  <c r="AA47" i="16"/>
  <c r="AQ47" i="16" s="1"/>
  <c r="Z47" i="16"/>
  <c r="Y47" i="16"/>
  <c r="AO47" i="16" s="1"/>
  <c r="X47" i="16"/>
  <c r="W47" i="16"/>
  <c r="AM47" i="16" s="1"/>
  <c r="P47" i="16"/>
  <c r="Q47" i="16" s="1"/>
  <c r="O47" i="16"/>
  <c r="K47" i="16"/>
  <c r="AV46" i="16"/>
  <c r="AQ46" i="16"/>
  <c r="AO46" i="16"/>
  <c r="AM46" i="16"/>
  <c r="AK46" i="16"/>
  <c r="AR46" i="16" s="1"/>
  <c r="AB46" i="16"/>
  <c r="AA46" i="16"/>
  <c r="Z46" i="16"/>
  <c r="AP46" i="16" s="1"/>
  <c r="Y46" i="16"/>
  <c r="X46" i="16"/>
  <c r="AN46" i="16" s="1"/>
  <c r="W46" i="16"/>
  <c r="Q46" i="16"/>
  <c r="P46" i="16"/>
  <c r="O46" i="16"/>
  <c r="K46" i="16"/>
  <c r="AV45" i="16"/>
  <c r="AN45" i="16" s="1"/>
  <c r="AK45" i="16"/>
  <c r="AB45" i="16"/>
  <c r="AA45" i="16"/>
  <c r="AQ45" i="16" s="1"/>
  <c r="Z45" i="16"/>
  <c r="Y45" i="16"/>
  <c r="X45" i="16"/>
  <c r="W45" i="16"/>
  <c r="AM45" i="16" s="1"/>
  <c r="P45" i="16"/>
  <c r="Q45" i="16" s="1"/>
  <c r="O45" i="16"/>
  <c r="K45" i="16"/>
  <c r="AV44" i="16"/>
  <c r="AR44" i="16"/>
  <c r="AQ44" i="16"/>
  <c r="AO44" i="16"/>
  <c r="AM44" i="16"/>
  <c r="AK44" i="16"/>
  <c r="AB44" i="16"/>
  <c r="AA44" i="16"/>
  <c r="Z44" i="16"/>
  <c r="AP44" i="16" s="1"/>
  <c r="Y44" i="16"/>
  <c r="X44" i="16"/>
  <c r="AN44" i="16" s="1"/>
  <c r="W44" i="16"/>
  <c r="Q44" i="16"/>
  <c r="P44" i="16"/>
  <c r="O44" i="16"/>
  <c r="K44" i="16"/>
  <c r="AV43" i="16"/>
  <c r="AR43" i="16"/>
  <c r="AP43" i="16"/>
  <c r="AN43" i="16"/>
  <c r="AK43" i="16"/>
  <c r="AB43" i="16"/>
  <c r="AA43" i="16"/>
  <c r="AQ43" i="16" s="1"/>
  <c r="Z43" i="16"/>
  <c r="Y43" i="16"/>
  <c r="AO43" i="16" s="1"/>
  <c r="X43" i="16"/>
  <c r="W43" i="16"/>
  <c r="AM43" i="16" s="1"/>
  <c r="P43" i="16"/>
  <c r="Q43" i="16" s="1"/>
  <c r="O43" i="16"/>
  <c r="K43" i="16"/>
  <c r="AV42" i="16"/>
  <c r="AQ42" i="16"/>
  <c r="AO42" i="16"/>
  <c r="AM42" i="16"/>
  <c r="AK42" i="16"/>
  <c r="AR42" i="16" s="1"/>
  <c r="AT42" i="16" s="1"/>
  <c r="AB42" i="16"/>
  <c r="AA42" i="16"/>
  <c r="Z42" i="16"/>
  <c r="AP42" i="16" s="1"/>
  <c r="Y42" i="16"/>
  <c r="X42" i="16"/>
  <c r="AN42" i="16" s="1"/>
  <c r="W42" i="16"/>
  <c r="Q42" i="16"/>
  <c r="P42" i="16"/>
  <c r="O42" i="16"/>
  <c r="K42" i="16"/>
  <c r="AV41" i="16"/>
  <c r="AP41" i="16" s="1"/>
  <c r="AR41" i="16"/>
  <c r="AN41" i="16"/>
  <c r="AK41" i="16"/>
  <c r="AB41" i="16"/>
  <c r="AA41" i="16"/>
  <c r="AQ41" i="16" s="1"/>
  <c r="Z41" i="16"/>
  <c r="Y41" i="16"/>
  <c r="AO41" i="16" s="1"/>
  <c r="X41" i="16"/>
  <c r="W41" i="16"/>
  <c r="AM41" i="16" s="1"/>
  <c r="P41" i="16"/>
  <c r="Q41" i="16" s="1"/>
  <c r="O41" i="16"/>
  <c r="K41" i="16"/>
  <c r="AV40" i="16"/>
  <c r="AR40" i="16"/>
  <c r="AQ40" i="16"/>
  <c r="AO40" i="16"/>
  <c r="AM40" i="16"/>
  <c r="AT40" i="16" s="1"/>
  <c r="AK40" i="16"/>
  <c r="AB40" i="16"/>
  <c r="AA40" i="16"/>
  <c r="Z40" i="16"/>
  <c r="AP40" i="16" s="1"/>
  <c r="Y40" i="16"/>
  <c r="X40" i="16"/>
  <c r="AN40" i="16" s="1"/>
  <c r="W40" i="16"/>
  <c r="Q40" i="16"/>
  <c r="P40" i="16"/>
  <c r="O40" i="16"/>
  <c r="K40" i="16"/>
  <c r="AV39" i="16"/>
  <c r="AN39" i="16" s="1"/>
  <c r="AK39" i="16"/>
  <c r="AB39" i="16"/>
  <c r="AA39" i="16"/>
  <c r="AQ39" i="16" s="1"/>
  <c r="Z39" i="16"/>
  <c r="Y39" i="16"/>
  <c r="X39" i="16"/>
  <c r="W39" i="16"/>
  <c r="AM39" i="16" s="1"/>
  <c r="P39" i="16"/>
  <c r="Q39" i="16" s="1"/>
  <c r="O39" i="16"/>
  <c r="K39" i="16"/>
  <c r="AV38" i="16"/>
  <c r="AQ38" i="16"/>
  <c r="AO38" i="16"/>
  <c r="AM38" i="16"/>
  <c r="AK38" i="16"/>
  <c r="AR38" i="16" s="1"/>
  <c r="AB38" i="16"/>
  <c r="AA38" i="16"/>
  <c r="Z38" i="16"/>
  <c r="AP38" i="16" s="1"/>
  <c r="Y38" i="16"/>
  <c r="X38" i="16"/>
  <c r="AN38" i="16" s="1"/>
  <c r="W38" i="16"/>
  <c r="Q38" i="16"/>
  <c r="P38" i="16"/>
  <c r="O38" i="16"/>
  <c r="K38" i="16"/>
  <c r="AV37" i="16"/>
  <c r="AN37" i="16" s="1"/>
  <c r="AK37" i="16"/>
  <c r="AB37" i="16"/>
  <c r="AA37" i="16"/>
  <c r="AQ37" i="16" s="1"/>
  <c r="Z37" i="16"/>
  <c r="Y37" i="16"/>
  <c r="X37" i="16"/>
  <c r="W37" i="16"/>
  <c r="AM37" i="16" s="1"/>
  <c r="P37" i="16"/>
  <c r="Q37" i="16" s="1"/>
  <c r="O37" i="16"/>
  <c r="K37" i="16"/>
  <c r="AV36" i="16"/>
  <c r="AR36" i="16"/>
  <c r="AQ36" i="16"/>
  <c r="AO36" i="16"/>
  <c r="AM36" i="16"/>
  <c r="AT36" i="16" s="1"/>
  <c r="AK36" i="16"/>
  <c r="AB36" i="16"/>
  <c r="AA36" i="16"/>
  <c r="Z36" i="16"/>
  <c r="AP36" i="16" s="1"/>
  <c r="Y36" i="16"/>
  <c r="X36" i="16"/>
  <c r="AN36" i="16" s="1"/>
  <c r="W36" i="16"/>
  <c r="Q36" i="16"/>
  <c r="P36" i="16"/>
  <c r="O36" i="16"/>
  <c r="K36" i="16"/>
  <c r="AV35" i="16"/>
  <c r="AR35" i="16"/>
  <c r="AP35" i="16"/>
  <c r="AN35" i="16"/>
  <c r="AK35" i="16"/>
  <c r="AB35" i="16"/>
  <c r="AA35" i="16"/>
  <c r="AQ35" i="16" s="1"/>
  <c r="Z35" i="16"/>
  <c r="Y35" i="16"/>
  <c r="AO35" i="16" s="1"/>
  <c r="X35" i="16"/>
  <c r="W35" i="16"/>
  <c r="AM35" i="16" s="1"/>
  <c r="P35" i="16"/>
  <c r="Q35" i="16" s="1"/>
  <c r="O35" i="16"/>
  <c r="K35" i="16"/>
  <c r="AV34" i="16"/>
  <c r="AQ34" i="16"/>
  <c r="AO34" i="16"/>
  <c r="AT34" i="16" s="1"/>
  <c r="AM34" i="16"/>
  <c r="AK34" i="16"/>
  <c r="AR34" i="16" s="1"/>
  <c r="AB34" i="16"/>
  <c r="AA34" i="16"/>
  <c r="Z34" i="16"/>
  <c r="AP34" i="16" s="1"/>
  <c r="Y34" i="16"/>
  <c r="X34" i="16"/>
  <c r="AN34" i="16" s="1"/>
  <c r="W34" i="16"/>
  <c r="Q34" i="16"/>
  <c r="P34" i="16"/>
  <c r="O34" i="16"/>
  <c r="K34" i="16"/>
  <c r="AV33" i="16"/>
  <c r="AP33" i="16" s="1"/>
  <c r="AR33" i="16"/>
  <c r="AN33" i="16"/>
  <c r="AK33" i="16"/>
  <c r="AB33" i="16"/>
  <c r="AA33" i="16"/>
  <c r="AQ33" i="16" s="1"/>
  <c r="Z33" i="16"/>
  <c r="Y33" i="16"/>
  <c r="AO33" i="16" s="1"/>
  <c r="X33" i="16"/>
  <c r="W33" i="16"/>
  <c r="AM33" i="16" s="1"/>
  <c r="P33" i="16"/>
  <c r="Q33" i="16" s="1"/>
  <c r="O33" i="16"/>
  <c r="K33" i="16"/>
  <c r="AV32" i="16"/>
  <c r="AR32" i="16"/>
  <c r="AQ32" i="16"/>
  <c r="AO32" i="16"/>
  <c r="AM32" i="16"/>
  <c r="AT32" i="16" s="1"/>
  <c r="AK32" i="16"/>
  <c r="AB32" i="16"/>
  <c r="AA32" i="16"/>
  <c r="Z32" i="16"/>
  <c r="AP32" i="16" s="1"/>
  <c r="Y32" i="16"/>
  <c r="X32" i="16"/>
  <c r="AN32" i="16" s="1"/>
  <c r="W32" i="16"/>
  <c r="Q32" i="16"/>
  <c r="P32" i="16"/>
  <c r="O32" i="16"/>
  <c r="K32" i="16"/>
  <c r="AV31" i="16"/>
  <c r="AN31" i="16" s="1"/>
  <c r="AK31" i="16"/>
  <c r="AB31" i="16"/>
  <c r="AA31" i="16"/>
  <c r="AQ31" i="16" s="1"/>
  <c r="Z31" i="16"/>
  <c r="Y31" i="16"/>
  <c r="X31" i="16"/>
  <c r="W31" i="16"/>
  <c r="AM31" i="16" s="1"/>
  <c r="P31" i="16"/>
  <c r="Q31" i="16" s="1"/>
  <c r="O31" i="16"/>
  <c r="K31" i="16"/>
  <c r="AV30" i="16"/>
  <c r="AQ30" i="16"/>
  <c r="AO30" i="16"/>
  <c r="AM30" i="16"/>
  <c r="AK30" i="16"/>
  <c r="AR30" i="16" s="1"/>
  <c r="AB30" i="16"/>
  <c r="AA30" i="16"/>
  <c r="Z30" i="16"/>
  <c r="AP30" i="16" s="1"/>
  <c r="Y30" i="16"/>
  <c r="X30" i="16"/>
  <c r="AN30" i="16" s="1"/>
  <c r="W30" i="16"/>
  <c r="Q30" i="16"/>
  <c r="P30" i="16"/>
  <c r="O30" i="16"/>
  <c r="K30" i="16"/>
  <c r="AV29" i="16"/>
  <c r="AN29" i="16" s="1"/>
  <c r="AP29" i="16"/>
  <c r="AK29" i="16"/>
  <c r="AR29" i="16" s="1"/>
  <c r="AB29" i="16"/>
  <c r="AA29" i="16"/>
  <c r="AQ29" i="16" s="1"/>
  <c r="Z29" i="16"/>
  <c r="Y29" i="16"/>
  <c r="AO29" i="16" s="1"/>
  <c r="X29" i="16"/>
  <c r="W29" i="16"/>
  <c r="AM29" i="16" s="1"/>
  <c r="P29" i="16"/>
  <c r="Q29" i="16" s="1"/>
  <c r="O29" i="16"/>
  <c r="K29" i="16"/>
  <c r="AV28" i="16"/>
  <c r="AR28" i="16"/>
  <c r="AQ28" i="16"/>
  <c r="AO28" i="16"/>
  <c r="AM28" i="16"/>
  <c r="AT28" i="16" s="1"/>
  <c r="AK28" i="16"/>
  <c r="AB28" i="16"/>
  <c r="AA28" i="16"/>
  <c r="Z28" i="16"/>
  <c r="AP28" i="16" s="1"/>
  <c r="Y28" i="16"/>
  <c r="X28" i="16"/>
  <c r="AN28" i="16" s="1"/>
  <c r="W28" i="16"/>
  <c r="Q28" i="16"/>
  <c r="P28" i="16"/>
  <c r="O28" i="16"/>
  <c r="K28" i="16"/>
  <c r="AV27" i="16"/>
  <c r="AR27" i="16"/>
  <c r="AP27" i="16"/>
  <c r="AN27" i="16"/>
  <c r="AK27" i="16"/>
  <c r="AB27" i="16"/>
  <c r="AA27" i="16"/>
  <c r="AQ27" i="16" s="1"/>
  <c r="Z27" i="16"/>
  <c r="Y27" i="16"/>
  <c r="AO27" i="16" s="1"/>
  <c r="X27" i="16"/>
  <c r="W27" i="16"/>
  <c r="AM27" i="16" s="1"/>
  <c r="P27" i="16"/>
  <c r="Q27" i="16" s="1"/>
  <c r="O27" i="16"/>
  <c r="K27" i="16"/>
  <c r="AV26" i="16"/>
  <c r="AQ26" i="16"/>
  <c r="AO26" i="16"/>
  <c r="AT26" i="16" s="1"/>
  <c r="AM26" i="16"/>
  <c r="AK26" i="16"/>
  <c r="AR26" i="16" s="1"/>
  <c r="AB26" i="16"/>
  <c r="AA26" i="16"/>
  <c r="Z26" i="16"/>
  <c r="AP26" i="16" s="1"/>
  <c r="Y26" i="16"/>
  <c r="X26" i="16"/>
  <c r="AN26" i="16" s="1"/>
  <c r="W26" i="16"/>
  <c r="Q26" i="16"/>
  <c r="P26" i="16"/>
  <c r="O26" i="16"/>
  <c r="K26" i="16"/>
  <c r="AV25" i="16"/>
  <c r="AP25" i="16" s="1"/>
  <c r="AR25" i="16"/>
  <c r="AN25" i="16"/>
  <c r="AK25" i="16"/>
  <c r="AB25" i="16"/>
  <c r="AA25" i="16"/>
  <c r="AQ25" i="16" s="1"/>
  <c r="Z25" i="16"/>
  <c r="Y25" i="16"/>
  <c r="AO25" i="16" s="1"/>
  <c r="X25" i="16"/>
  <c r="W25" i="16"/>
  <c r="AM25" i="16" s="1"/>
  <c r="P25" i="16"/>
  <c r="Q25" i="16" s="1"/>
  <c r="O25" i="16"/>
  <c r="K25" i="16"/>
  <c r="AV24" i="16"/>
  <c r="AR24" i="16"/>
  <c r="AQ24" i="16"/>
  <c r="AO24" i="16"/>
  <c r="AM24" i="16"/>
  <c r="AT24" i="16" s="1"/>
  <c r="AK24" i="16"/>
  <c r="AB24" i="16"/>
  <c r="AA24" i="16"/>
  <c r="Z24" i="16"/>
  <c r="AP24" i="16" s="1"/>
  <c r="Y24" i="16"/>
  <c r="X24" i="16"/>
  <c r="AN24" i="16" s="1"/>
  <c r="W24" i="16"/>
  <c r="Q24" i="16"/>
  <c r="P24" i="16"/>
  <c r="O24" i="16"/>
  <c r="K24" i="16"/>
  <c r="AV23" i="16"/>
  <c r="AN23" i="16" s="1"/>
  <c r="AP23" i="16"/>
  <c r="AK23" i="16"/>
  <c r="AR23" i="16" s="1"/>
  <c r="AB23" i="16"/>
  <c r="AA23" i="16"/>
  <c r="AQ23" i="16" s="1"/>
  <c r="Z23" i="16"/>
  <c r="Y23" i="16"/>
  <c r="AO23" i="16" s="1"/>
  <c r="X23" i="16"/>
  <c r="W23" i="16"/>
  <c r="AM23" i="16" s="1"/>
  <c r="P23" i="16"/>
  <c r="Q23" i="16" s="1"/>
  <c r="O23" i="16"/>
  <c r="K23" i="16"/>
  <c r="AV22" i="16"/>
  <c r="AQ22" i="16"/>
  <c r="AO22" i="16"/>
  <c r="AM22" i="16"/>
  <c r="AK22" i="16"/>
  <c r="AR22" i="16" s="1"/>
  <c r="AB22" i="16"/>
  <c r="AA22" i="16"/>
  <c r="Z22" i="16"/>
  <c r="AP22" i="16" s="1"/>
  <c r="Y22" i="16"/>
  <c r="X22" i="16"/>
  <c r="AN22" i="16" s="1"/>
  <c r="W22" i="16"/>
  <c r="Q22" i="16"/>
  <c r="P22" i="16"/>
  <c r="O22" i="16"/>
  <c r="K22" i="16"/>
  <c r="AV21" i="16"/>
  <c r="AN21" i="16" s="1"/>
  <c r="AP21" i="16"/>
  <c r="AK21" i="16"/>
  <c r="AR21" i="16" s="1"/>
  <c r="AB21" i="16"/>
  <c r="AA21" i="16"/>
  <c r="AQ21" i="16" s="1"/>
  <c r="Z21" i="16"/>
  <c r="Y21" i="16"/>
  <c r="AO21" i="16" s="1"/>
  <c r="X21" i="16"/>
  <c r="W21" i="16"/>
  <c r="AM21" i="16" s="1"/>
  <c r="P21" i="16"/>
  <c r="Q21" i="16" s="1"/>
  <c r="O21" i="16"/>
  <c r="K21" i="16"/>
  <c r="AV20" i="16"/>
  <c r="AR20" i="16"/>
  <c r="AO20" i="16"/>
  <c r="AM20" i="16"/>
  <c r="AK20" i="16"/>
  <c r="AB20" i="16"/>
  <c r="AA20" i="16"/>
  <c r="AQ20" i="16" s="1"/>
  <c r="Z20" i="16"/>
  <c r="AP20" i="16" s="1"/>
  <c r="Y20" i="16"/>
  <c r="X20" i="16"/>
  <c r="AN20" i="16" s="1"/>
  <c r="W20" i="16"/>
  <c r="Q20" i="16"/>
  <c r="P20" i="16"/>
  <c r="O20" i="16"/>
  <c r="K20" i="16"/>
  <c r="AV19" i="16"/>
  <c r="AP19" i="16" s="1"/>
  <c r="AK19" i="16"/>
  <c r="AR19" i="16" s="1"/>
  <c r="AB19" i="16"/>
  <c r="AA19" i="16"/>
  <c r="AQ19" i="16" s="1"/>
  <c r="Z19" i="16"/>
  <c r="Y19" i="16"/>
  <c r="AO19" i="16" s="1"/>
  <c r="X19" i="16"/>
  <c r="W19" i="16"/>
  <c r="P19" i="16"/>
  <c r="Q19" i="16" s="1"/>
  <c r="O19" i="16"/>
  <c r="K19" i="16"/>
  <c r="AV18" i="16"/>
  <c r="AQ18" i="16"/>
  <c r="AP18" i="16"/>
  <c r="AM18" i="16"/>
  <c r="AK18" i="16"/>
  <c r="AR18" i="16" s="1"/>
  <c r="AB18" i="16"/>
  <c r="AA18" i="16"/>
  <c r="Z18" i="16"/>
  <c r="Y18" i="16"/>
  <c r="AO18" i="16" s="1"/>
  <c r="X18" i="16"/>
  <c r="AN18" i="16" s="1"/>
  <c r="AT18" i="16" s="1"/>
  <c r="W18" i="16"/>
  <c r="Q18" i="16"/>
  <c r="P18" i="16"/>
  <c r="O18" i="16"/>
  <c r="K18" i="16"/>
  <c r="AV17" i="16"/>
  <c r="AR17" i="16"/>
  <c r="AO17" i="16"/>
  <c r="AM17" i="16"/>
  <c r="AK17" i="16"/>
  <c r="AB17" i="16"/>
  <c r="AA17" i="16"/>
  <c r="Z17" i="16"/>
  <c r="AP17" i="16" s="1"/>
  <c r="Y17" i="16"/>
  <c r="X17" i="16"/>
  <c r="AN17" i="16" s="1"/>
  <c r="W17" i="16"/>
  <c r="Q17" i="16"/>
  <c r="P17" i="16"/>
  <c r="O17" i="16"/>
  <c r="K17" i="16"/>
  <c r="AV16" i="16"/>
  <c r="AP16" i="16" s="1"/>
  <c r="AN16" i="16"/>
  <c r="AK16" i="16"/>
  <c r="AR16" i="16" s="1"/>
  <c r="AB16" i="16"/>
  <c r="AA16" i="16"/>
  <c r="Z16" i="16"/>
  <c r="Y16" i="16"/>
  <c r="AO16" i="16" s="1"/>
  <c r="X16" i="16"/>
  <c r="W16" i="16"/>
  <c r="P16" i="16"/>
  <c r="Q16" i="16" s="1"/>
  <c r="O16" i="16"/>
  <c r="K16" i="16"/>
  <c r="AV15" i="16"/>
  <c r="AT15" i="16"/>
  <c r="AQ15" i="16"/>
  <c r="AO15" i="16"/>
  <c r="AM15" i="16"/>
  <c r="AK15" i="16"/>
  <c r="AR15" i="16" s="1"/>
  <c r="AB15" i="16"/>
  <c r="AA15" i="16"/>
  <c r="Z15" i="16"/>
  <c r="AP15" i="16" s="1"/>
  <c r="Y15" i="16"/>
  <c r="X15" i="16"/>
  <c r="AN15" i="16" s="1"/>
  <c r="W15" i="16"/>
  <c r="Q15" i="16"/>
  <c r="P15" i="16"/>
  <c r="O15" i="16"/>
  <c r="K15" i="16"/>
  <c r="AV14" i="16"/>
  <c r="AN14" i="16" s="1"/>
  <c r="AR14" i="16"/>
  <c r="AP14" i="16"/>
  <c r="AK14" i="16"/>
  <c r="AB14" i="16"/>
  <c r="AA14" i="16"/>
  <c r="AQ14" i="16" s="1"/>
  <c r="Z14" i="16"/>
  <c r="Y14" i="16"/>
  <c r="AO14" i="16" s="1"/>
  <c r="X14" i="16"/>
  <c r="W14" i="16"/>
  <c r="AM14" i="16" s="1"/>
  <c r="P14" i="16"/>
  <c r="Q14" i="16" s="1"/>
  <c r="O14" i="16"/>
  <c r="K14" i="16"/>
  <c r="AV13" i="16"/>
  <c r="AR13" i="16"/>
  <c r="AQ13" i="16"/>
  <c r="AO13" i="16"/>
  <c r="AM13" i="16"/>
  <c r="AT13" i="16" s="1"/>
  <c r="AK13" i="16"/>
  <c r="AB13" i="16"/>
  <c r="AA13" i="16"/>
  <c r="Z13" i="16"/>
  <c r="AP13" i="16" s="1"/>
  <c r="Y13" i="16"/>
  <c r="X13" i="16"/>
  <c r="AN13" i="16" s="1"/>
  <c r="W13" i="16"/>
  <c r="Q13" i="16"/>
  <c r="P13" i="16"/>
  <c r="O13" i="16"/>
  <c r="K13" i="16"/>
  <c r="AV12" i="16"/>
  <c r="AR12" i="16"/>
  <c r="AP12" i="16"/>
  <c r="AN12" i="16"/>
  <c r="AK12" i="16"/>
  <c r="AB12" i="16"/>
  <c r="AA12" i="16"/>
  <c r="AQ12" i="16" s="1"/>
  <c r="Z12" i="16"/>
  <c r="Y12" i="16"/>
  <c r="AO12" i="16" s="1"/>
  <c r="X12" i="16"/>
  <c r="W12" i="16"/>
  <c r="AM12" i="16" s="1"/>
  <c r="AT12" i="16" s="1"/>
  <c r="P12" i="16"/>
  <c r="Q12" i="16" s="1"/>
  <c r="O12" i="16"/>
  <c r="K12" i="16"/>
  <c r="AV11" i="16"/>
  <c r="AQ11" i="16"/>
  <c r="AO11" i="16"/>
  <c r="AM11" i="16"/>
  <c r="AT11" i="16" s="1"/>
  <c r="AK11" i="16"/>
  <c r="AR11" i="16" s="1"/>
  <c r="AB11" i="16"/>
  <c r="AA11" i="16"/>
  <c r="Z11" i="16"/>
  <c r="AP11" i="16" s="1"/>
  <c r="Y11" i="16"/>
  <c r="X11" i="16"/>
  <c r="AN11" i="16" s="1"/>
  <c r="W11" i="16"/>
  <c r="Q11" i="16"/>
  <c r="P11" i="16"/>
  <c r="O11" i="16"/>
  <c r="K11" i="16"/>
  <c r="AV10" i="16"/>
  <c r="AP10" i="16" s="1"/>
  <c r="AK10" i="16"/>
  <c r="AR10" i="16" s="1"/>
  <c r="AB10" i="16"/>
  <c r="AA10" i="16"/>
  <c r="Z10" i="16"/>
  <c r="Y10" i="16"/>
  <c r="AO10" i="16" s="1"/>
  <c r="X10" i="16"/>
  <c r="W10" i="16"/>
  <c r="P10" i="16"/>
  <c r="Q10" i="16" s="1"/>
  <c r="O10" i="16"/>
  <c r="K10" i="16"/>
  <c r="AV9" i="16"/>
  <c r="AR9" i="16"/>
  <c r="AQ9" i="16"/>
  <c r="AO9" i="16"/>
  <c r="AM9" i="16"/>
  <c r="AT9" i="16" s="1"/>
  <c r="AK9" i="16"/>
  <c r="AB9" i="16"/>
  <c r="AA9" i="16"/>
  <c r="Z9" i="16"/>
  <c r="AP9" i="16" s="1"/>
  <c r="Y9" i="16"/>
  <c r="X9" i="16"/>
  <c r="AN9" i="16" s="1"/>
  <c r="W9" i="16"/>
  <c r="Q9" i="16"/>
  <c r="P9" i="16"/>
  <c r="O9" i="16"/>
  <c r="K9" i="16"/>
  <c r="AV8" i="16"/>
  <c r="AN8" i="16" s="1"/>
  <c r="AR8" i="16"/>
  <c r="AP8" i="16"/>
  <c r="AK8" i="16"/>
  <c r="AB8" i="16"/>
  <c r="AA8" i="16"/>
  <c r="AQ8" i="16" s="1"/>
  <c r="Z8" i="16"/>
  <c r="Y8" i="16"/>
  <c r="AO8" i="16" s="1"/>
  <c r="X8" i="16"/>
  <c r="W8" i="16"/>
  <c r="AM8" i="16" s="1"/>
  <c r="P8" i="16"/>
  <c r="Q8" i="16" s="1"/>
  <c r="O8" i="16"/>
  <c r="K8" i="16"/>
  <c r="AV7" i="16"/>
  <c r="AQ7" i="16"/>
  <c r="AO7" i="16"/>
  <c r="AM7" i="16"/>
  <c r="AT7" i="16" s="1"/>
  <c r="AK7" i="16"/>
  <c r="AR7" i="16" s="1"/>
  <c r="AB7" i="16"/>
  <c r="AA7" i="16"/>
  <c r="Z7" i="16"/>
  <c r="AP7" i="16" s="1"/>
  <c r="Y7" i="16"/>
  <c r="X7" i="16"/>
  <c r="AN7" i="16" s="1"/>
  <c r="W7" i="16"/>
  <c r="Q7" i="16"/>
  <c r="P7" i="16"/>
  <c r="O7" i="16"/>
  <c r="K7" i="16"/>
  <c r="AV6" i="16"/>
  <c r="AP6" i="16" s="1"/>
  <c r="AN6" i="16"/>
  <c r="AK6" i="16"/>
  <c r="AR6" i="16" s="1"/>
  <c r="AB6" i="16"/>
  <c r="AA6" i="16"/>
  <c r="Z6" i="16"/>
  <c r="Y6" i="16"/>
  <c r="AO6" i="16" s="1"/>
  <c r="X6" i="16"/>
  <c r="W6" i="16"/>
  <c r="P6" i="16"/>
  <c r="Q6" i="16" s="1"/>
  <c r="O6" i="16"/>
  <c r="K6" i="16"/>
  <c r="AV5" i="16"/>
  <c r="AR5" i="16"/>
  <c r="AQ5" i="16"/>
  <c r="AO5" i="16"/>
  <c r="AM5" i="16"/>
  <c r="AT5" i="16" s="1"/>
  <c r="AK5" i="16"/>
  <c r="AB5" i="16"/>
  <c r="AA5" i="16"/>
  <c r="Z5" i="16"/>
  <c r="AP5" i="16" s="1"/>
  <c r="Y5" i="16"/>
  <c r="X5" i="16"/>
  <c r="AN5" i="16" s="1"/>
  <c r="W5" i="16"/>
  <c r="Q5" i="16"/>
  <c r="P5" i="16"/>
  <c r="O5" i="16"/>
  <c r="K5" i="16"/>
  <c r="AV4" i="16"/>
  <c r="AP4" i="16" s="1"/>
  <c r="AK4" i="16"/>
  <c r="AR4" i="16" s="1"/>
  <c r="AB4" i="16"/>
  <c r="AA4" i="16"/>
  <c r="Z4" i="16"/>
  <c r="Y4" i="16"/>
  <c r="AO4" i="16" s="1"/>
  <c r="X4" i="16"/>
  <c r="W4" i="16"/>
  <c r="P4" i="16"/>
  <c r="Q4" i="16" s="1"/>
  <c r="O4" i="16"/>
  <c r="K4" i="16"/>
  <c r="AV3" i="16"/>
  <c r="AR3" i="16"/>
  <c r="AO3" i="16"/>
  <c r="AN3" i="16"/>
  <c r="AK3" i="16"/>
  <c r="AB3" i="16"/>
  <c r="AA3" i="16"/>
  <c r="AQ3" i="16" s="1"/>
  <c r="Z3" i="16"/>
  <c r="AP3" i="16" s="1"/>
  <c r="Y3" i="16"/>
  <c r="X3" i="16"/>
  <c r="W3" i="16"/>
  <c r="AM3" i="16" s="1"/>
  <c r="AT3" i="16" s="1"/>
  <c r="Q3" i="16"/>
  <c r="P3" i="16"/>
  <c r="O3" i="16"/>
  <c r="K3" i="16"/>
  <c r="AT8" i="16" l="1"/>
  <c r="AT14" i="16"/>
  <c r="AT20" i="16"/>
  <c r="AP31" i="16"/>
  <c r="AP37" i="16"/>
  <c r="AT44" i="16"/>
  <c r="AT46" i="16"/>
  <c r="AP63" i="16"/>
  <c r="AP69" i="16"/>
  <c r="AT76" i="16"/>
  <c r="AT78" i="16"/>
  <c r="AN85" i="16"/>
  <c r="AP85" i="16"/>
  <c r="AT86" i="16"/>
  <c r="AN95" i="16"/>
  <c r="AP95" i="16"/>
  <c r="AT100" i="16"/>
  <c r="AN107" i="16"/>
  <c r="AP107" i="16"/>
  <c r="AR107" i="16"/>
  <c r="AO107" i="16"/>
  <c r="AT108" i="16"/>
  <c r="AT116" i="16"/>
  <c r="AT38" i="16"/>
  <c r="AT70" i="16"/>
  <c r="AN4" i="16"/>
  <c r="AM6" i="16"/>
  <c r="AT6" i="16" s="1"/>
  <c r="AQ6" i="16"/>
  <c r="AN10" i="16"/>
  <c r="AM16" i="16"/>
  <c r="AQ16" i="16"/>
  <c r="AN19" i="16"/>
  <c r="AT23" i="16"/>
  <c r="AT29" i="16"/>
  <c r="AT30" i="16"/>
  <c r="AO39" i="16"/>
  <c r="AT39" i="16" s="1"/>
  <c r="AR39" i="16"/>
  <c r="AO45" i="16"/>
  <c r="AT45" i="16" s="1"/>
  <c r="AR45" i="16"/>
  <c r="AT55" i="16"/>
  <c r="AT61" i="16"/>
  <c r="AT62" i="16"/>
  <c r="AO71" i="16"/>
  <c r="AT71" i="16" s="1"/>
  <c r="AR71" i="16"/>
  <c r="AO77" i="16"/>
  <c r="AT77" i="16" s="1"/>
  <c r="AR77" i="16"/>
  <c r="AN79" i="16"/>
  <c r="AP79" i="16"/>
  <c r="AT93" i="16"/>
  <c r="AT94" i="16"/>
  <c r="AP105" i="16"/>
  <c r="AN105" i="16"/>
  <c r="AT106" i="16"/>
  <c r="AT109" i="16"/>
  <c r="AM4" i="16"/>
  <c r="AQ4" i="16"/>
  <c r="AM10" i="16"/>
  <c r="AQ10" i="16"/>
  <c r="AM19" i="16"/>
  <c r="AT19" i="16" s="1"/>
  <c r="AT21" i="16"/>
  <c r="AT22" i="16"/>
  <c r="AO31" i="16"/>
  <c r="AT31" i="16" s="1"/>
  <c r="AR31" i="16"/>
  <c r="AO37" i="16"/>
  <c r="AT37" i="16" s="1"/>
  <c r="AR37" i="16"/>
  <c r="AP39" i="16"/>
  <c r="AP45" i="16"/>
  <c r="AT47" i="16"/>
  <c r="AT52" i="16"/>
  <c r="AT53" i="16"/>
  <c r="AT54" i="16"/>
  <c r="AO63" i="16"/>
  <c r="AT63" i="16" s="1"/>
  <c r="AR63" i="16"/>
  <c r="AO69" i="16"/>
  <c r="AT69" i="16" s="1"/>
  <c r="AR69" i="16"/>
  <c r="AP71" i="16"/>
  <c r="AP77" i="16"/>
  <c r="AT79" i="16"/>
  <c r="AO85" i="16"/>
  <c r="AR85" i="16"/>
  <c r="AT87" i="16"/>
  <c r="AT88" i="16"/>
  <c r="AO95" i="16"/>
  <c r="AR95" i="16"/>
  <c r="AT104" i="16"/>
  <c r="AQ105" i="16"/>
  <c r="AQ79" i="16"/>
  <c r="AM85" i="16"/>
  <c r="AT85" i="16" s="1"/>
  <c r="AQ85" i="16"/>
  <c r="AM95" i="16"/>
  <c r="AQ95" i="16"/>
  <c r="AT98" i="16"/>
  <c r="AN99" i="16"/>
  <c r="AP99" i="16"/>
  <c r="AT101" i="16"/>
  <c r="AT114" i="16"/>
  <c r="AN115" i="16"/>
  <c r="AP115" i="16"/>
  <c r="AT117" i="16"/>
  <c r="AT120" i="16"/>
  <c r="AO129" i="16"/>
  <c r="AR129" i="16"/>
  <c r="AO135" i="16"/>
  <c r="AR135" i="16"/>
  <c r="AT152" i="16"/>
  <c r="AO161" i="16"/>
  <c r="AR161" i="16"/>
  <c r="AO167" i="16"/>
  <c r="AR167" i="16"/>
  <c r="AT184" i="16"/>
  <c r="AO193" i="16"/>
  <c r="AR193" i="16"/>
  <c r="AR221" i="16"/>
  <c r="AT231" i="16"/>
  <c r="AT236" i="16"/>
  <c r="AT244" i="16"/>
  <c r="AP253" i="16"/>
  <c r="AN253" i="16"/>
  <c r="AT254" i="16"/>
  <c r="AN289" i="16"/>
  <c r="AP289" i="16"/>
  <c r="AT290" i="16"/>
  <c r="AN293" i="16"/>
  <c r="AP293" i="16"/>
  <c r="AT294" i="16"/>
  <c r="AN297" i="16"/>
  <c r="AP297" i="16"/>
  <c r="AT298" i="16"/>
  <c r="AN301" i="16"/>
  <c r="AP301" i="16"/>
  <c r="AT302" i="16"/>
  <c r="AN305" i="16"/>
  <c r="AP305" i="16"/>
  <c r="AT306" i="16"/>
  <c r="AN309" i="16"/>
  <c r="AP309" i="16"/>
  <c r="AT310" i="16"/>
  <c r="AN313" i="16"/>
  <c r="AP313" i="16"/>
  <c r="AT314" i="16"/>
  <c r="AN317" i="16"/>
  <c r="AP317" i="16"/>
  <c r="AT318" i="16"/>
  <c r="AN321" i="16"/>
  <c r="AP321" i="16"/>
  <c r="AT322" i="16"/>
  <c r="AN325" i="16"/>
  <c r="AP325" i="16"/>
  <c r="AT326" i="16"/>
  <c r="AN329" i="16"/>
  <c r="AP329" i="16"/>
  <c r="AT330" i="16"/>
  <c r="AN333" i="16"/>
  <c r="AP333" i="16"/>
  <c r="AT334" i="16"/>
  <c r="AN337" i="16"/>
  <c r="AP337" i="16"/>
  <c r="AT338" i="16"/>
  <c r="AN341" i="16"/>
  <c r="AP341" i="16"/>
  <c r="AT342" i="16"/>
  <c r="AN345" i="16"/>
  <c r="AP345" i="16"/>
  <c r="AT346" i="16"/>
  <c r="AN349" i="16"/>
  <c r="AP349" i="16"/>
  <c r="AT350" i="16"/>
  <c r="AN353" i="16"/>
  <c r="AP353" i="16"/>
  <c r="AT25" i="16"/>
  <c r="AT35" i="16"/>
  <c r="AT41" i="16"/>
  <c r="AT51" i="16"/>
  <c r="AT57" i="16"/>
  <c r="AT67" i="16"/>
  <c r="AT73" i="16"/>
  <c r="AT83" i="16"/>
  <c r="AT89" i="16"/>
  <c r="AO97" i="16"/>
  <c r="AR97" i="16"/>
  <c r="AT102" i="16"/>
  <c r="AN103" i="16"/>
  <c r="AT103" i="16" s="1"/>
  <c r="AP103" i="16"/>
  <c r="AM105" i="16"/>
  <c r="AM107" i="16"/>
  <c r="AT107" i="16" s="1"/>
  <c r="AQ107" i="16"/>
  <c r="AO113" i="16"/>
  <c r="AR113" i="16"/>
  <c r="AT118" i="16"/>
  <c r="AP129" i="16"/>
  <c r="AP135" i="16"/>
  <c r="AT137" i="16"/>
  <c r="AT142" i="16"/>
  <c r="AT143" i="16"/>
  <c r="AT144" i="16"/>
  <c r="AP161" i="16"/>
  <c r="AT161" i="16" s="1"/>
  <c r="AP167" i="16"/>
  <c r="AT167" i="16" s="1"/>
  <c r="AT169" i="16"/>
  <c r="AT174" i="16"/>
  <c r="AT175" i="16"/>
  <c r="AT176" i="16"/>
  <c r="AP193" i="16"/>
  <c r="AN203" i="16"/>
  <c r="AP205" i="16"/>
  <c r="AN205" i="16"/>
  <c r="AT206" i="16"/>
  <c r="AN211" i="16"/>
  <c r="AP213" i="16"/>
  <c r="AN213" i="16"/>
  <c r="AR213" i="16"/>
  <c r="AT214" i="16"/>
  <c r="AT239" i="16"/>
  <c r="AT247" i="16"/>
  <c r="AT252" i="16"/>
  <c r="AO267" i="16"/>
  <c r="AR267" i="16"/>
  <c r="AN273" i="16"/>
  <c r="AP273" i="16"/>
  <c r="AT274" i="16"/>
  <c r="AN283" i="16"/>
  <c r="AP283" i="16"/>
  <c r="AM289" i="16"/>
  <c r="AQ289" i="16"/>
  <c r="AT129" i="16"/>
  <c r="AT135" i="16"/>
  <c r="AT136" i="16"/>
  <c r="AT168" i="16"/>
  <c r="AT193" i="16"/>
  <c r="AT199" i="16"/>
  <c r="AT204" i="16"/>
  <c r="AT212" i="16"/>
  <c r="AP221" i="16"/>
  <c r="AN221" i="16"/>
  <c r="AT222" i="16"/>
  <c r="AP229" i="16"/>
  <c r="AN229" i="16"/>
  <c r="AR229" i="16"/>
  <c r="AT230" i="16"/>
  <c r="AN267" i="16"/>
  <c r="AP267" i="16"/>
  <c r="AT273" i="16"/>
  <c r="AT283" i="16"/>
  <c r="AQ17" i="16"/>
  <c r="AT17" i="16" s="1"/>
  <c r="AT27" i="16"/>
  <c r="AT33" i="16"/>
  <c r="AT43" i="16"/>
  <c r="AT49" i="16"/>
  <c r="AT59" i="16"/>
  <c r="AT65" i="16"/>
  <c r="AT75" i="16"/>
  <c r="AT81" i="16"/>
  <c r="AT91" i="16"/>
  <c r="AM97" i="16"/>
  <c r="AT97" i="16" s="1"/>
  <c r="AM99" i="16"/>
  <c r="AT99" i="16" s="1"/>
  <c r="AQ99" i="16"/>
  <c r="AO105" i="16"/>
  <c r="AR105" i="16"/>
  <c r="AT110" i="16"/>
  <c r="AN111" i="16"/>
  <c r="AT111" i="16" s="1"/>
  <c r="AP111" i="16"/>
  <c r="AM113" i="16"/>
  <c r="AT113" i="16" s="1"/>
  <c r="AM115" i="16"/>
  <c r="AT115" i="16" s="1"/>
  <c r="AQ115" i="16"/>
  <c r="AP119" i="16"/>
  <c r="AT119" i="16" s="1"/>
  <c r="AT121" i="16"/>
  <c r="AT126" i="16"/>
  <c r="AT127" i="16"/>
  <c r="AT128" i="16"/>
  <c r="AP145" i="16"/>
  <c r="AT145" i="16" s="1"/>
  <c r="AP151" i="16"/>
  <c r="AT151" i="16" s="1"/>
  <c r="AT153" i="16"/>
  <c r="AT158" i="16"/>
  <c r="AT159" i="16"/>
  <c r="AT160" i="16"/>
  <c r="AP177" i="16"/>
  <c r="AT177" i="16" s="1"/>
  <c r="AP183" i="16"/>
  <c r="AT183" i="16" s="1"/>
  <c r="AT185" i="16"/>
  <c r="AT190" i="16"/>
  <c r="AT191" i="16"/>
  <c r="AT192" i="16"/>
  <c r="AR205" i="16"/>
  <c r="AT215" i="16"/>
  <c r="AT220" i="16"/>
  <c r="AT228" i="16"/>
  <c r="AN235" i="16"/>
  <c r="AP237" i="16"/>
  <c r="AN237" i="16"/>
  <c r="AT238" i="16"/>
  <c r="AN243" i="16"/>
  <c r="AP245" i="16"/>
  <c r="AN245" i="16"/>
  <c r="AR245" i="16"/>
  <c r="AT246" i="16"/>
  <c r="AO253" i="16"/>
  <c r="AM267" i="16"/>
  <c r="AT267" i="16" s="1"/>
  <c r="AQ267" i="16"/>
  <c r="AO289" i="16"/>
  <c r="AR289" i="16"/>
  <c r="AM123" i="16"/>
  <c r="AT123" i="16" s="1"/>
  <c r="AQ123" i="16"/>
  <c r="AM133" i="16"/>
  <c r="AQ133" i="16"/>
  <c r="AM139" i="16"/>
  <c r="AT139" i="16" s="1"/>
  <c r="AQ139" i="16"/>
  <c r="AM149" i="16"/>
  <c r="AQ149" i="16"/>
  <c r="AM155" i="16"/>
  <c r="AT155" i="16" s="1"/>
  <c r="AQ155" i="16"/>
  <c r="AM165" i="16"/>
  <c r="AQ165" i="16"/>
  <c r="AM171" i="16"/>
  <c r="AT171" i="16" s="1"/>
  <c r="AQ171" i="16"/>
  <c r="AM181" i="16"/>
  <c r="AQ181" i="16"/>
  <c r="AM187" i="16"/>
  <c r="AT187" i="16" s="1"/>
  <c r="AQ187" i="16"/>
  <c r="AM197" i="16"/>
  <c r="AQ197" i="16"/>
  <c r="AT200" i="16"/>
  <c r="AP201" i="16"/>
  <c r="AN201" i="16"/>
  <c r="AT201" i="16" s="1"/>
  <c r="AM203" i="16"/>
  <c r="AT203" i="16" s="1"/>
  <c r="AM205" i="16"/>
  <c r="AQ205" i="16"/>
  <c r="AN207" i="16"/>
  <c r="AT207" i="16" s="1"/>
  <c r="AO211" i="16"/>
  <c r="AR211" i="16"/>
  <c r="AT216" i="16"/>
  <c r="AP217" i="16"/>
  <c r="AN217" i="16"/>
  <c r="AT217" i="16" s="1"/>
  <c r="AM219" i="16"/>
  <c r="AM221" i="16"/>
  <c r="AQ221" i="16"/>
  <c r="AN223" i="16"/>
  <c r="AT223" i="16" s="1"/>
  <c r="AO227" i="16"/>
  <c r="AR227" i="16"/>
  <c r="AT232" i="16"/>
  <c r="AP233" i="16"/>
  <c r="AN233" i="16"/>
  <c r="AT233" i="16" s="1"/>
  <c r="AM235" i="16"/>
  <c r="AM237" i="16"/>
  <c r="AQ237" i="16"/>
  <c r="AN239" i="16"/>
  <c r="AO243" i="16"/>
  <c r="AR243" i="16"/>
  <c r="AT248" i="16"/>
  <c r="AP249" i="16"/>
  <c r="AN249" i="16"/>
  <c r="AT249" i="16" s="1"/>
  <c r="AM251" i="16"/>
  <c r="AM253" i="16"/>
  <c r="AT253" i="16" s="1"/>
  <c r="AQ253" i="16"/>
  <c r="AN255" i="16"/>
  <c r="AT255" i="16" s="1"/>
  <c r="AO259" i="16"/>
  <c r="AR259" i="16"/>
  <c r="AT259" i="16" s="1"/>
  <c r="AO265" i="16"/>
  <c r="AR265" i="16"/>
  <c r="AT275" i="16"/>
  <c r="AT280" i="16"/>
  <c r="AT281" i="16"/>
  <c r="AT282" i="16"/>
  <c r="AM293" i="16"/>
  <c r="AQ293" i="16"/>
  <c r="AM297" i="16"/>
  <c r="AQ297" i="16"/>
  <c r="AM301" i="16"/>
  <c r="AQ301" i="16"/>
  <c r="AM305" i="16"/>
  <c r="AQ305" i="16"/>
  <c r="AM309" i="16"/>
  <c r="AQ309" i="16"/>
  <c r="AM313" i="16"/>
  <c r="AQ313" i="16"/>
  <c r="AM317" i="16"/>
  <c r="AQ317" i="16"/>
  <c r="AM321" i="16"/>
  <c r="AQ321" i="16"/>
  <c r="AM325" i="16"/>
  <c r="AQ325" i="16"/>
  <c r="AM329" i="16"/>
  <c r="AQ329" i="16"/>
  <c r="AM333" i="16"/>
  <c r="AQ333" i="16"/>
  <c r="AM337" i="16"/>
  <c r="AQ337" i="16"/>
  <c r="AM341" i="16"/>
  <c r="AQ341" i="16"/>
  <c r="AM345" i="16"/>
  <c r="AQ345" i="16"/>
  <c r="AM349" i="16"/>
  <c r="AQ349" i="16"/>
  <c r="AM353" i="16"/>
  <c r="AQ353" i="16"/>
  <c r="AT125" i="16"/>
  <c r="AT131" i="16"/>
  <c r="AT141" i="16"/>
  <c r="AT147" i="16"/>
  <c r="AT157" i="16"/>
  <c r="AT163" i="16"/>
  <c r="AT173" i="16"/>
  <c r="AT179" i="16"/>
  <c r="AT189" i="16"/>
  <c r="AT195" i="16"/>
  <c r="AO203" i="16"/>
  <c r="AR203" i="16"/>
  <c r="AT208" i="16"/>
  <c r="AP209" i="16"/>
  <c r="AT209" i="16" s="1"/>
  <c r="AN209" i="16"/>
  <c r="AM211" i="16"/>
  <c r="AM213" i="16"/>
  <c r="AQ213" i="16"/>
  <c r="AO219" i="16"/>
  <c r="AR219" i="16"/>
  <c r="AT224" i="16"/>
  <c r="AP225" i="16"/>
  <c r="AN225" i="16"/>
  <c r="AT225" i="16" s="1"/>
  <c r="AM227" i="16"/>
  <c r="AM229" i="16"/>
  <c r="AQ229" i="16"/>
  <c r="AO235" i="16"/>
  <c r="AR235" i="16"/>
  <c r="AT240" i="16"/>
  <c r="AP241" i="16"/>
  <c r="AN241" i="16"/>
  <c r="AT241" i="16" s="1"/>
  <c r="AM243" i="16"/>
  <c r="AT243" i="16" s="1"/>
  <c r="AM245" i="16"/>
  <c r="AQ245" i="16"/>
  <c r="AO251" i="16"/>
  <c r="AR251" i="16"/>
  <c r="AT256" i="16"/>
  <c r="AP257" i="16"/>
  <c r="AT257" i="16" s="1"/>
  <c r="AN257" i="16"/>
  <c r="AT264" i="16"/>
  <c r="AT265" i="16"/>
  <c r="AT266" i="16"/>
  <c r="AO293" i="16"/>
  <c r="AR293" i="16"/>
  <c r="AT296" i="16"/>
  <c r="AO297" i="16"/>
  <c r="AR297" i="16"/>
  <c r="AO301" i="16"/>
  <c r="AR301" i="16"/>
  <c r="AT304" i="16"/>
  <c r="AO305" i="16"/>
  <c r="AR305" i="16"/>
  <c r="AO309" i="16"/>
  <c r="AR309" i="16"/>
  <c r="AT312" i="16"/>
  <c r="AO313" i="16"/>
  <c r="AR313" i="16"/>
  <c r="AO317" i="16"/>
  <c r="AR317" i="16"/>
  <c r="AT320" i="16"/>
  <c r="AO321" i="16"/>
  <c r="AR321" i="16"/>
  <c r="AO325" i="16"/>
  <c r="AR325" i="16"/>
  <c r="AT328" i="16"/>
  <c r="AO329" i="16"/>
  <c r="AR329" i="16"/>
  <c r="AO333" i="16"/>
  <c r="AR333" i="16"/>
  <c r="AT336" i="16"/>
  <c r="AO337" i="16"/>
  <c r="AR337" i="16"/>
  <c r="AO341" i="16"/>
  <c r="AR341" i="16"/>
  <c r="AT344" i="16"/>
  <c r="AO345" i="16"/>
  <c r="AR345" i="16"/>
  <c r="AO349" i="16"/>
  <c r="AR349" i="16"/>
  <c r="AT352" i="16"/>
  <c r="AO353" i="16"/>
  <c r="AR353" i="16"/>
  <c r="AT263" i="16"/>
  <c r="AT269" i="16"/>
  <c r="AT279" i="16"/>
  <c r="AT285" i="16"/>
  <c r="AT295" i="16"/>
  <c r="AT303" i="16"/>
  <c r="AT311" i="16"/>
  <c r="AT319" i="16"/>
  <c r="AT327" i="16"/>
  <c r="AT335" i="16"/>
  <c r="AT343" i="16"/>
  <c r="AT351" i="16"/>
  <c r="AM261" i="16"/>
  <c r="AQ261" i="16"/>
  <c r="AM271" i="16"/>
  <c r="AT271" i="16" s="1"/>
  <c r="AQ271" i="16"/>
  <c r="AM277" i="16"/>
  <c r="AQ277" i="16"/>
  <c r="AM287" i="16"/>
  <c r="AT287" i="16" s="1"/>
  <c r="AQ287" i="16"/>
  <c r="AT291" i="16"/>
  <c r="AT299" i="16"/>
  <c r="AT307" i="16"/>
  <c r="AT315" i="16"/>
  <c r="AT323" i="16"/>
  <c r="AT331" i="16"/>
  <c r="AT339" i="16"/>
  <c r="AT347" i="16"/>
  <c r="AT357" i="16"/>
  <c r="AT361" i="16"/>
  <c r="AT365" i="16"/>
  <c r="AT369" i="16"/>
  <c r="AM355" i="16"/>
  <c r="AQ355" i="16"/>
  <c r="AM359" i="16"/>
  <c r="AT359" i="16" s="1"/>
  <c r="AQ359" i="16"/>
  <c r="AM363" i="16"/>
  <c r="AQ363" i="16"/>
  <c r="AM367" i="16"/>
  <c r="AT367" i="16" s="1"/>
  <c r="AQ367" i="16"/>
  <c r="AT289" i="16" l="1"/>
  <c r="AT353" i="16"/>
  <c r="AT345" i="16"/>
  <c r="AT337" i="16"/>
  <c r="AT329" i="16"/>
  <c r="AT321" i="16"/>
  <c r="AT313" i="16"/>
  <c r="AT305" i="16"/>
  <c r="AT297" i="16"/>
  <c r="AT219" i="16"/>
  <c r="AT205" i="16"/>
  <c r="AT95" i="16"/>
  <c r="AT10" i="16"/>
  <c r="AT105" i="16"/>
  <c r="AT245" i="16"/>
  <c r="AT229" i="16"/>
  <c r="AT213" i="16"/>
  <c r="AT349" i="16"/>
  <c r="AT341" i="16"/>
  <c r="AT333" i="16"/>
  <c r="AT325" i="16"/>
  <c r="AT317" i="16"/>
  <c r="AT309" i="16"/>
  <c r="AT301" i="16"/>
  <c r="AT293" i="16"/>
  <c r="AT251" i="16"/>
  <c r="AT237" i="16"/>
  <c r="AT197" i="16"/>
  <c r="AT181" i="16"/>
  <c r="AT165" i="16"/>
  <c r="AT149" i="16"/>
  <c r="AT133" i="16"/>
  <c r="AT363" i="16"/>
  <c r="AT355" i="16"/>
  <c r="AT277" i="16"/>
  <c r="AT261" i="16"/>
  <c r="AT227" i="16"/>
  <c r="AT211" i="16"/>
  <c r="AT235" i="16"/>
  <c r="AT221" i="16"/>
  <c r="AT4" i="16"/>
  <c r="AT16" i="16"/>
</calcChain>
</file>

<file path=xl/sharedStrings.xml><?xml version="1.0" encoding="utf-8"?>
<sst xmlns="http://schemas.openxmlformats.org/spreadsheetml/2006/main" count="3202" uniqueCount="859">
  <si>
    <t>นาย</t>
  </si>
  <si>
    <t>วันเริ่มสัญญาประกันภัย</t>
  </si>
  <si>
    <t>วันครบกำหนดชำระเบี้ยประกันภัย</t>
  </si>
  <si>
    <t>INFORCE</t>
  </si>
  <si>
    <t>REFERENCE_NO</t>
  </si>
  <si>
    <t>POLICY_NO</t>
  </si>
  <si>
    <t>OFFICIAL_NAME</t>
  </si>
  <si>
    <t>ID_CARD</t>
  </si>
  <si>
    <t>UNIQUE_ID</t>
  </si>
  <si>
    <t>TITLE</t>
  </si>
  <si>
    <t>FIRST_NAME</t>
  </si>
  <si>
    <t>LAST_NAME</t>
  </si>
  <si>
    <t>GENDER</t>
  </si>
  <si>
    <t>BIRTH_DATE</t>
  </si>
  <si>
    <t>ENTRYAGE</t>
  </si>
  <si>
    <t>EFFECTIVE_DATE</t>
  </si>
  <si>
    <t>MATURITY_DATE</t>
  </si>
  <si>
    <t>GTL</t>
  </si>
  <si>
    <t>GADB</t>
  </si>
  <si>
    <t>GADI</t>
  </si>
  <si>
    <t>GAPD</t>
  </si>
  <si>
    <t>GTPD</t>
  </si>
  <si>
    <t>GHS</t>
  </si>
  <si>
    <t>GHI</t>
  </si>
  <si>
    <t>BENEFICIARY_1</t>
  </si>
  <si>
    <t>RATE_GTL</t>
  </si>
  <si>
    <t>RATE_GADB</t>
  </si>
  <si>
    <t>RATE_GADI</t>
  </si>
  <si>
    <t>RATE_GAPD</t>
  </si>
  <si>
    <t>RATE_GTPD</t>
  </si>
  <si>
    <t>RATE_GHS</t>
  </si>
  <si>
    <t>RATE_GHI</t>
  </si>
  <si>
    <t>PREMIUM_GTL</t>
  </si>
  <si>
    <t>PREMIUM_GADB</t>
  </si>
  <si>
    <t>PREMIUM_GADI</t>
  </si>
  <si>
    <t>PREMIUM_GAPD</t>
  </si>
  <si>
    <t>PREMIUM_GTPD</t>
  </si>
  <si>
    <t>PREMIUM_GHS</t>
  </si>
  <si>
    <t>PREMIUM_GHI</t>
  </si>
  <si>
    <t>TOTAL_PREMIUM</t>
  </si>
  <si>
    <t>STATUS</t>
  </si>
  <si>
    <t>COVER_DAY</t>
  </si>
  <si>
    <t>TERMINATE_DATE</t>
  </si>
  <si>
    <t>REMARK</t>
  </si>
  <si>
    <t>ทุนประกันใหม่</t>
  </si>
  <si>
    <t>ทุนส่วนต่าง</t>
  </si>
  <si>
    <t>เลขที่กรม</t>
  </si>
  <si>
    <t>ชื่อกรม</t>
  </si>
  <si>
    <t>ลำดับ</t>
  </si>
  <si>
    <t>บัตรประชาชน</t>
  </si>
  <si>
    <t>เพศ</t>
  </si>
  <si>
    <t>ว</t>
  </si>
  <si>
    <t>ด</t>
  </si>
  <si>
    <t>ป</t>
  </si>
  <si>
    <t>วันเดือนปีเกิด</t>
  </si>
  <si>
    <t>อายุ</t>
  </si>
  <si>
    <t>ทุนประกันเดิม</t>
  </si>
  <si>
    <t>อุบัติเหตุ</t>
  </si>
  <si>
    <t>สาธารณภัย</t>
  </si>
  <si>
    <t>สูญเสีย</t>
  </si>
  <si>
    <t>ทุพพลภาพฯ</t>
  </si>
  <si>
    <t>เบี้ยชีวิต</t>
  </si>
  <si>
    <t>เบี้ยทุพพลภาพ</t>
  </si>
  <si>
    <t>รวมเบี้ยประกันทั้งหมด</t>
  </si>
  <si>
    <t>หมายเหตุ</t>
  </si>
  <si>
    <t>Job_Ref</t>
  </si>
  <si>
    <t>เลขที่สมาชิก</t>
  </si>
  <si>
    <t>คำนำหน้า</t>
  </si>
  <si>
    <t>ชื่อ</t>
  </si>
  <si>
    <t>นามสกุล</t>
  </si>
  <si>
    <t>ค่ารักษาพยาบาลจากอุบัติเหตุ (ME)</t>
  </si>
  <si>
    <t>ผลประโยชน์ชดเชยรายวัน (MEB)</t>
  </si>
  <si>
    <t>ผู้รับประโยชน์ 1</t>
  </si>
  <si>
    <t>RATE_ACC</t>
  </si>
  <si>
    <t>เบี้ยอุบัติเหตุ</t>
  </si>
  <si>
    <t>เบี้ยสาธารณภัย</t>
  </si>
  <si>
    <t>เบี้ยค่ารักษาพยาบาลจากอุบัติเหตุ (ME)</t>
  </si>
  <si>
    <t>เบี้ยผลประโยชน์ชดเชยรายวัน (MEB)</t>
  </si>
  <si>
    <t>ช.</t>
  </si>
  <si>
    <t xml:space="preserve">วันเดือนปีเกิด </t>
  </si>
  <si>
    <t>นาง</t>
  </si>
  <si>
    <t>น.ส.</t>
  </si>
  <si>
    <t>รับต่อเนื่องจากบริษัทเดิม</t>
  </si>
  <si>
    <t>นางสาว</t>
  </si>
  <si>
    <t>ญ.</t>
  </si>
  <si>
    <t>ด.ต.หญิง</t>
  </si>
  <si>
    <t>พ.ต.ท.</t>
  </si>
  <si>
    <t>ร.ต.ต.</t>
  </si>
  <si>
    <t>พ.ต.ท.หญิง</t>
  </si>
  <si>
    <t>ร.ต.ท.</t>
  </si>
  <si>
    <t>ส.ต.ต.</t>
  </si>
  <si>
    <t>ด.ต.</t>
  </si>
  <si>
    <t>ส.ต.อ.</t>
  </si>
  <si>
    <t>จ.ส.ต.</t>
  </si>
  <si>
    <t>ส.ต.ท.</t>
  </si>
  <si>
    <t>พ.ต.ต.</t>
  </si>
  <si>
    <t>ร.ต.อ.</t>
  </si>
  <si>
    <t>พ.ต.อ.</t>
  </si>
  <si>
    <t>ส.ต.อ.หญิง</t>
  </si>
  <si>
    <t>ส.ต.ท.หญิง</t>
  </si>
  <si>
    <t>ส.ต.ต.หญิง</t>
  </si>
  <si>
    <t>ร.ต.</t>
  </si>
  <si>
    <t>ร.ต.ท.หญิง</t>
  </si>
  <si>
    <t>จ.ส.อ.</t>
  </si>
  <si>
    <t>SEX</t>
  </si>
  <si>
    <t>จ.ต.</t>
  </si>
  <si>
    <t>จ.ท.</t>
  </si>
  <si>
    <t>จ.ส.ต.หญิง</t>
  </si>
  <si>
    <t>จ.ส.ท.</t>
  </si>
  <si>
    <t>จ.อ.</t>
  </si>
  <si>
    <t>จ.อ.หญิง</t>
  </si>
  <si>
    <t>จ่าตรี</t>
  </si>
  <si>
    <t>จ่าโท</t>
  </si>
  <si>
    <t>จ่าสิบตรี</t>
  </si>
  <si>
    <t>จ่าสิบตำรวจ</t>
  </si>
  <si>
    <t>จ่าสิบโท</t>
  </si>
  <si>
    <t>จ่าสิบเอก</t>
  </si>
  <si>
    <t>จ่าอากาศตรี</t>
  </si>
  <si>
    <t>จ่าอากาศโท</t>
  </si>
  <si>
    <t>จ่าอากาศเอก</t>
  </si>
  <si>
    <t>จ่าเอก</t>
  </si>
  <si>
    <t>เจ้าอธิการ</t>
  </si>
  <si>
    <t>ด.ช.</t>
  </si>
  <si>
    <t>ด.ญ.</t>
  </si>
  <si>
    <t>ดร.</t>
  </si>
  <si>
    <t>U</t>
  </si>
  <si>
    <t>เด็กชาย</t>
  </si>
  <si>
    <t>เด็กหญิง</t>
  </si>
  <si>
    <t>น.ต.</t>
  </si>
  <si>
    <t>น.ท.</t>
  </si>
  <si>
    <t>น.อ.</t>
  </si>
  <si>
    <t>นายดาบตำรวจ</t>
  </si>
  <si>
    <t>นาวาตรี</t>
  </si>
  <si>
    <t>นาวาโท</t>
  </si>
  <si>
    <t>นาวาอากาศตรี</t>
  </si>
  <si>
    <t>นาวาอากาศโท</t>
  </si>
  <si>
    <t>นาวาอากาศเอก</t>
  </si>
  <si>
    <t>นาวาเอก</t>
  </si>
  <si>
    <t>บาทหลวง</t>
  </si>
  <si>
    <t>พ.จ.ต.</t>
  </si>
  <si>
    <t>พ.จ.ท.</t>
  </si>
  <si>
    <t>พ.จ.อ.</t>
  </si>
  <si>
    <t>พ.ต.</t>
  </si>
  <si>
    <t>พ.ต.หญิง</t>
  </si>
  <si>
    <t>พ.ต.ต.หญิง</t>
  </si>
  <si>
    <t>พ.ท.</t>
  </si>
  <si>
    <t>พ.ท.หญิง</t>
  </si>
  <si>
    <t>พ.อ.</t>
  </si>
  <si>
    <t>พ.อ.ต.</t>
  </si>
  <si>
    <t>พ.อ.ท.</t>
  </si>
  <si>
    <t>พ.อ.อ.</t>
  </si>
  <si>
    <t>พ.อ.อ.หญิง</t>
  </si>
  <si>
    <t>พระ</t>
  </si>
  <si>
    <t>พระครู</t>
  </si>
  <si>
    <t>พระครูธรรมธร</t>
  </si>
  <si>
    <t>พระครูใบฎีกา</t>
  </si>
  <si>
    <t>พระครูปลัด</t>
  </si>
  <si>
    <t>พระครูวินัยธร</t>
  </si>
  <si>
    <t>พระครูสมุห์</t>
  </si>
  <si>
    <t>พระใบฎีกา</t>
  </si>
  <si>
    <t>พระปลัด</t>
  </si>
  <si>
    <t>พระภิกษุ</t>
  </si>
  <si>
    <t>พระมหา</t>
  </si>
  <si>
    <t>พระสมุห์</t>
  </si>
  <si>
    <t>พระอธิการ</t>
  </si>
  <si>
    <t>พล.ต.</t>
  </si>
  <si>
    <t>พล.ต.ต.</t>
  </si>
  <si>
    <t>พล.ต.ท.</t>
  </si>
  <si>
    <t>พล.ต.อ.</t>
  </si>
  <si>
    <t>พล.ท.</t>
  </si>
  <si>
    <t>พล.ร.ต.</t>
  </si>
  <si>
    <t>พล.ร.ท.</t>
  </si>
  <si>
    <t>พล.ร.อ.</t>
  </si>
  <si>
    <t>พล.อ.</t>
  </si>
  <si>
    <t>พล.อ.ต.</t>
  </si>
  <si>
    <t>พล.อ.ท.</t>
  </si>
  <si>
    <t>พล.อ.อ.</t>
  </si>
  <si>
    <t>พลตรี</t>
  </si>
  <si>
    <t>พลตำรวจ</t>
  </si>
  <si>
    <t>พลตำรวจตรี</t>
  </si>
  <si>
    <t>พลตำรวจโท</t>
  </si>
  <si>
    <t>พลตำรวจเอก</t>
  </si>
  <si>
    <t>พลทหาร</t>
  </si>
  <si>
    <t>พลโท</t>
  </si>
  <si>
    <t>พลเรือตรี</t>
  </si>
  <si>
    <t>พลเรือโท</t>
  </si>
  <si>
    <t>พลเรือเอก</t>
  </si>
  <si>
    <t>พลอากาศตรี</t>
  </si>
  <si>
    <t>พลอากาศโท</t>
  </si>
  <si>
    <t>พลอากาศเอก</t>
  </si>
  <si>
    <t>พลเอก</t>
  </si>
  <si>
    <t>พลฯ</t>
  </si>
  <si>
    <t>พันจ่าตรี</t>
  </si>
  <si>
    <t>พันจ่าโท</t>
  </si>
  <si>
    <t>พันจ่าอากาศตรี</t>
  </si>
  <si>
    <t>พันจ่าอากาศโท</t>
  </si>
  <si>
    <t>พันจ่าอากาศเอก</t>
  </si>
  <si>
    <t>พันจ่าเอก</t>
  </si>
  <si>
    <t>พันตรี</t>
  </si>
  <si>
    <t>พันตำรวจตรี</t>
  </si>
  <si>
    <t>พันตำรวจโท</t>
  </si>
  <si>
    <t>พันตำรวจเอก</t>
  </si>
  <si>
    <t>พันโท</t>
  </si>
  <si>
    <t>พันเอก</t>
  </si>
  <si>
    <t>ม.ร.ว.</t>
  </si>
  <si>
    <t>ม.ล.</t>
  </si>
  <si>
    <t>ร.ต.หญิง</t>
  </si>
  <si>
    <t>ร.ต.อ.หญิง</t>
  </si>
  <si>
    <t>ร.ท.</t>
  </si>
  <si>
    <t>ร.ท.หญิง</t>
  </si>
  <si>
    <t>ร.อ.</t>
  </si>
  <si>
    <t>ร.อ.หญิง</t>
  </si>
  <si>
    <t>ร้อยตรี</t>
  </si>
  <si>
    <t>ร้อยตำรวจตรี</t>
  </si>
  <si>
    <t>ร้อยตำรวจโท</t>
  </si>
  <si>
    <t>ร้อยตำรวจเอก</t>
  </si>
  <si>
    <t>ร้อยโท</t>
  </si>
  <si>
    <t>ร้อยเอก</t>
  </si>
  <si>
    <t>เรือตรี</t>
  </si>
  <si>
    <t>เรือโท</t>
  </si>
  <si>
    <t>เรืออากาศตรี</t>
  </si>
  <si>
    <t>เรืออากาศโท</t>
  </si>
  <si>
    <t>เรืออากาศเอก</t>
  </si>
  <si>
    <t>เรือเอก</t>
  </si>
  <si>
    <t>ว่าที่ ร.ต.</t>
  </si>
  <si>
    <t>ว่าที่ ร.ต.หญิง</t>
  </si>
  <si>
    <t>ว่าที่ ร.ท.</t>
  </si>
  <si>
    <t>ว่าที่พ.ต.</t>
  </si>
  <si>
    <t>ว่าที่พ.ต.ต.หญิง</t>
  </si>
  <si>
    <t>ว่าที่พันตรี</t>
  </si>
  <si>
    <t>ว่าที่ร.ต.</t>
  </si>
  <si>
    <t>ว่าที่ร.ต.หญิง</t>
  </si>
  <si>
    <t>ว่าที่ร.ท.</t>
  </si>
  <si>
    <t>ว่าที่ร.อ.</t>
  </si>
  <si>
    <t>ว่าที่ร้อยตรี</t>
  </si>
  <si>
    <t>ส.ต.</t>
  </si>
  <si>
    <t>ส.ท.</t>
  </si>
  <si>
    <t>ส.อ.</t>
  </si>
  <si>
    <t>ส.อ.หญิง</t>
  </si>
  <si>
    <t>สามเณร</t>
  </si>
  <si>
    <t>สิบตรี</t>
  </si>
  <si>
    <t>สิบตำรวจตรี</t>
  </si>
  <si>
    <t>สิบตำรวจโท</t>
  </si>
  <si>
    <t>สิบตำรวจเอก</t>
  </si>
  <si>
    <t>สิบโท</t>
  </si>
  <si>
    <t>สิบเอก</t>
  </si>
  <si>
    <t>หม่อมราชวงศ์</t>
  </si>
  <si>
    <t>หม่อมหลวง</t>
  </si>
  <si>
    <t>ดาบตำรวจ</t>
  </si>
  <si>
    <t>ว่าที่ร้อยโท</t>
  </si>
  <si>
    <t>ว่าที่ร้อยเอก</t>
  </si>
  <si>
    <t>แพทย์หญิง</t>
  </si>
  <si>
    <t>MR.</t>
  </si>
  <si>
    <t>MRS.</t>
  </si>
  <si>
    <t>นาวาอากาศตรีหญิง</t>
  </si>
  <si>
    <t>นาวาอากาศโทหญิง</t>
  </si>
  <si>
    <t>นาวาอากาศเอกหญิง</t>
  </si>
  <si>
    <t>น.ต.หญิง</t>
  </si>
  <si>
    <t>น.ท.หญิง</t>
  </si>
  <si>
    <t>น.อ.หญิง</t>
  </si>
  <si>
    <t>พ.จ.อ.หญิง</t>
  </si>
  <si>
    <t>ว่าที่ ร.ต.(ญ)</t>
  </si>
  <si>
    <t>M</t>
  </si>
  <si>
    <t xml:space="preserve">ทุพพลภาพ </t>
  </si>
  <si>
    <t>แผนความคุ้มครอง</t>
  </si>
  <si>
    <t>ชีวิต</t>
  </si>
  <si>
    <t>RATE_GME</t>
  </si>
  <si>
    <t>Plan</t>
  </si>
  <si>
    <t>ADB</t>
  </si>
  <si>
    <t>APD</t>
  </si>
  <si>
    <t>ADI</t>
  </si>
  <si>
    <t>TPD</t>
  </si>
  <si>
    <t>GME</t>
  </si>
  <si>
    <t>สมชาย</t>
  </si>
  <si>
    <t>สุรชัย</t>
  </si>
  <si>
    <t>มนตรี</t>
  </si>
  <si>
    <t>วิฑูรย์</t>
  </si>
  <si>
    <t>ธวัชชัย</t>
  </si>
  <si>
    <t>อานนท์</t>
  </si>
  <si>
    <t>ยุทธนา</t>
  </si>
  <si>
    <t>อภิชาติ</t>
  </si>
  <si>
    <t>ธนวัฒน์</t>
  </si>
  <si>
    <t>อำนวย</t>
  </si>
  <si>
    <t>อัมพะวัน</t>
  </si>
  <si>
    <t>บริษัท สามมิตร กรีนพาวเวอร์ โลจิสติกส์ จำกัด</t>
  </si>
  <si>
    <t>1K00001</t>
  </si>
  <si>
    <t>1K00002</t>
  </si>
  <si>
    <t>1K00003</t>
  </si>
  <si>
    <t>1K00004</t>
  </si>
  <si>
    <t>1K00006</t>
  </si>
  <si>
    <t>1K00009</t>
  </si>
  <si>
    <t>1K00012</t>
  </si>
  <si>
    <t>1K00016</t>
  </si>
  <si>
    <t>1K00018</t>
  </si>
  <si>
    <t>1K00023</t>
  </si>
  <si>
    <t>1K00025</t>
  </si>
  <si>
    <t>1K00026</t>
  </si>
  <si>
    <t>1K00027</t>
  </si>
  <si>
    <t>1K00028</t>
  </si>
  <si>
    <t>1K00030</t>
  </si>
  <si>
    <t>1K00031</t>
  </si>
  <si>
    <t>1K00032</t>
  </si>
  <si>
    <t>1K00033</t>
  </si>
  <si>
    <t>1K00034</t>
  </si>
  <si>
    <t>1K00035</t>
  </si>
  <si>
    <t>1K00036</t>
  </si>
  <si>
    <t>1K00037</t>
  </si>
  <si>
    <t>1K00038</t>
  </si>
  <si>
    <t>1K00039</t>
  </si>
  <si>
    <t>1K00041</t>
  </si>
  <si>
    <t>1K00043</t>
  </si>
  <si>
    <t>1K00046</t>
  </si>
  <si>
    <t>1K00047</t>
  </si>
  <si>
    <t>1K00048</t>
  </si>
  <si>
    <t>1K00053</t>
  </si>
  <si>
    <t>1K00054</t>
  </si>
  <si>
    <t>1K00055</t>
  </si>
  <si>
    <t>1K00057</t>
  </si>
  <si>
    <t>1K00058</t>
  </si>
  <si>
    <t>1K00059</t>
  </si>
  <si>
    <t>1K00060</t>
  </si>
  <si>
    <t>1K00061</t>
  </si>
  <si>
    <t>1K00063</t>
  </si>
  <si>
    <t>1K00064</t>
  </si>
  <si>
    <t>1K00065</t>
  </si>
  <si>
    <t>1K00066</t>
  </si>
  <si>
    <t>1K00067</t>
  </si>
  <si>
    <t>1K00069</t>
  </si>
  <si>
    <t>1K00070</t>
  </si>
  <si>
    <t>1K00071</t>
  </si>
  <si>
    <t>1K00075</t>
  </si>
  <si>
    <t>1K00078</t>
  </si>
  <si>
    <t>1K00079</t>
  </si>
  <si>
    <t>1K00082</t>
  </si>
  <si>
    <t>1K00084</t>
  </si>
  <si>
    <t>1K00086</t>
  </si>
  <si>
    <t>1K00087</t>
  </si>
  <si>
    <t>1K00088</t>
  </si>
  <si>
    <t>1K00091</t>
  </si>
  <si>
    <t>1K00092</t>
  </si>
  <si>
    <t>1K00095</t>
  </si>
  <si>
    <t>1K00096</t>
  </si>
  <si>
    <t>1K00097</t>
  </si>
  <si>
    <t>1K00098</t>
  </si>
  <si>
    <t>1K00099</t>
  </si>
  <si>
    <t>1K00100</t>
  </si>
  <si>
    <t>1K00102</t>
  </si>
  <si>
    <t>1K00103</t>
  </si>
  <si>
    <t>1K00104</t>
  </si>
  <si>
    <t>1K00105</t>
  </si>
  <si>
    <t>1K00106</t>
  </si>
  <si>
    <t>1K00107</t>
  </si>
  <si>
    <t>1K00109</t>
  </si>
  <si>
    <t>1K00110</t>
  </si>
  <si>
    <t>1K00111</t>
  </si>
  <si>
    <t>1K00112</t>
  </si>
  <si>
    <t>1K00113</t>
  </si>
  <si>
    <t>1K00114</t>
  </si>
  <si>
    <t>1K00115</t>
  </si>
  <si>
    <t>1K00116</t>
  </si>
  <si>
    <t>1K00119</t>
  </si>
  <si>
    <t>1K00120</t>
  </si>
  <si>
    <t>1K00121</t>
  </si>
  <si>
    <t>1K00125</t>
  </si>
  <si>
    <t>1K00126</t>
  </si>
  <si>
    <t>1K00127</t>
  </si>
  <si>
    <t>1K00128</t>
  </si>
  <si>
    <t>1K00129</t>
  </si>
  <si>
    <t>1K00131</t>
  </si>
  <si>
    <t>1K00132</t>
  </si>
  <si>
    <t>1K00133</t>
  </si>
  <si>
    <t>1K00134</t>
  </si>
  <si>
    <t>1K00135</t>
  </si>
  <si>
    <t>1K00136</t>
  </si>
  <si>
    <t>1K00137</t>
  </si>
  <si>
    <t>1K00138</t>
  </si>
  <si>
    <t>1K00139</t>
  </si>
  <si>
    <t>1K00140</t>
  </si>
  <si>
    <t>1K00142</t>
  </si>
  <si>
    <t>1K00143</t>
  </si>
  <si>
    <t>1K00144</t>
  </si>
  <si>
    <t>1K00146</t>
  </si>
  <si>
    <t>1K00147</t>
  </si>
  <si>
    <t>1K00148</t>
  </si>
  <si>
    <t>1K00150</t>
  </si>
  <si>
    <t>1K00151</t>
  </si>
  <si>
    <t>1K00152</t>
  </si>
  <si>
    <t>1K00153</t>
  </si>
  <si>
    <t>1K00154</t>
  </si>
  <si>
    <t>1K00155</t>
  </si>
  <si>
    <t>1K00156</t>
  </si>
  <si>
    <t>1K00157</t>
  </si>
  <si>
    <t>1K00158</t>
  </si>
  <si>
    <t>1K00159</t>
  </si>
  <si>
    <t>อนุรักษ์</t>
  </si>
  <si>
    <t>ศิริ</t>
  </si>
  <si>
    <t>ศิรพงษ์</t>
  </si>
  <si>
    <t>เภตระกูล</t>
  </si>
  <si>
    <t>วัชรินทร์</t>
  </si>
  <si>
    <t>โพธิ์เหลือ</t>
  </si>
  <si>
    <t>ดาวใจ</t>
  </si>
  <si>
    <t>ตอบสันเทียะ</t>
  </si>
  <si>
    <t>วรัญญู</t>
  </si>
  <si>
    <t>เทพวิฑูรย์</t>
  </si>
  <si>
    <t>โยธชัย</t>
  </si>
  <si>
    <t>มะลิลาลัย</t>
  </si>
  <si>
    <t>กิตติภพ</t>
  </si>
  <si>
    <t>พูลเพิ่ม</t>
  </si>
  <si>
    <t>อดิศักดิ์</t>
  </si>
  <si>
    <t>ศรีรักษา</t>
  </si>
  <si>
    <t>สิทธิโชค</t>
  </si>
  <si>
    <t>กาลพัฒน์</t>
  </si>
  <si>
    <t>วันชัย</t>
  </si>
  <si>
    <t>หมื่นพล</t>
  </si>
  <si>
    <t>บรรจง</t>
  </si>
  <si>
    <t>บริบูรณ์</t>
  </si>
  <si>
    <t>บุญร่วม</t>
  </si>
  <si>
    <t>อวนศรี</t>
  </si>
  <si>
    <t>ศักดิ์กรินทร์</t>
  </si>
  <si>
    <t>เซ็นปักธงชัย</t>
  </si>
  <si>
    <t>จักรพงศ์</t>
  </si>
  <si>
    <t>ศรีแสง</t>
  </si>
  <si>
    <t>อรัญ</t>
  </si>
  <si>
    <t>นั่นนวน</t>
  </si>
  <si>
    <t>เศรษฐพงศ์</t>
  </si>
  <si>
    <t>อินรัตน์</t>
  </si>
  <si>
    <t>ชินวงค์</t>
  </si>
  <si>
    <t>อดินันท์</t>
  </si>
  <si>
    <t>ลีทองดี</t>
  </si>
  <si>
    <t>อาคม</t>
  </si>
  <si>
    <t>ภักดิ์วาปี</t>
  </si>
  <si>
    <t>พลบูรณ์</t>
  </si>
  <si>
    <t>สุกิจพัฒน์</t>
  </si>
  <si>
    <t>เสกกล้า</t>
  </si>
  <si>
    <t>มรกตศรีวรรณ</t>
  </si>
  <si>
    <t>ธีระพล</t>
  </si>
  <si>
    <t>สมีแจ้ง</t>
  </si>
  <si>
    <t>พงษ์พันธ์</t>
  </si>
  <si>
    <t>วงค์กุล</t>
  </si>
  <si>
    <t>อุบล</t>
  </si>
  <si>
    <t>พลทวี</t>
  </si>
  <si>
    <t>เขษมศักดิ์</t>
  </si>
  <si>
    <t>ลวดอุปโป</t>
  </si>
  <si>
    <t>โกมล</t>
  </si>
  <si>
    <t>ออมสิน</t>
  </si>
  <si>
    <t>สุรสิทธิ์</t>
  </si>
  <si>
    <t>สกุลวัฒน์</t>
  </si>
  <si>
    <t>ซาซุม</t>
  </si>
  <si>
    <t>ประวิทย์</t>
  </si>
  <si>
    <t>ความมั่น</t>
  </si>
  <si>
    <t>ปฏิวัติ</t>
  </si>
  <si>
    <t>อุ่นไธสง</t>
  </si>
  <si>
    <t>บรรจบ</t>
  </si>
  <si>
    <t>ทองสันต์</t>
  </si>
  <si>
    <t>เฉลิมชัย</t>
  </si>
  <si>
    <t>ข้อยุ่น</t>
  </si>
  <si>
    <t>ศิริชัย</t>
  </si>
  <si>
    <t>ประหยัด</t>
  </si>
  <si>
    <t>ศรีคำม่วม</t>
  </si>
  <si>
    <t>ผุยโสภา</t>
  </si>
  <si>
    <t>วีระพงษ์</t>
  </si>
  <si>
    <t>สมภาร</t>
  </si>
  <si>
    <t>วีระพร</t>
  </si>
  <si>
    <t>กองม่วง</t>
  </si>
  <si>
    <t>พรตะวัน</t>
  </si>
  <si>
    <t>ทองโคตร</t>
  </si>
  <si>
    <t>วิจักษณ์</t>
  </si>
  <si>
    <t>มะพันธุ์</t>
  </si>
  <si>
    <t>จริยา</t>
  </si>
  <si>
    <t>คำพุทธา</t>
  </si>
  <si>
    <t>จีรศักดิ์</t>
  </si>
  <si>
    <t>ชารีจิต</t>
  </si>
  <si>
    <t>นัฐพงษ์</t>
  </si>
  <si>
    <t>ศรีหาปัญญา</t>
  </si>
  <si>
    <t>ชาติอนนท์</t>
  </si>
  <si>
    <t>ศรีบุญเรือง</t>
  </si>
  <si>
    <t>ใสรัมย์</t>
  </si>
  <si>
    <t>อนุวัฒน์</t>
  </si>
  <si>
    <t>เต็งศรี</t>
  </si>
  <si>
    <t>ลำพูล</t>
  </si>
  <si>
    <t>เพชรลิง</t>
  </si>
  <si>
    <t>พลบุตร</t>
  </si>
  <si>
    <t>เนาวงศ์</t>
  </si>
  <si>
    <t>ทินกร</t>
  </si>
  <si>
    <t>แจ่มแจ้ง</t>
  </si>
  <si>
    <t>เทียนชัย</t>
  </si>
  <si>
    <t>ยุคขจร</t>
  </si>
  <si>
    <t>นพวิชญ์</t>
  </si>
  <si>
    <t>ไม้จันทร์ดี</t>
  </si>
  <si>
    <t>วีระ</t>
  </si>
  <si>
    <t>นาหมื่น</t>
  </si>
  <si>
    <t>เกรียงไกร</t>
  </si>
  <si>
    <t>คำละมูล</t>
  </si>
  <si>
    <t>วรพล</t>
  </si>
  <si>
    <t>ไชยชนะ</t>
  </si>
  <si>
    <t>ลำไพ</t>
  </si>
  <si>
    <t>แทบธรรม</t>
  </si>
  <si>
    <t>เทพอะรุณธ์</t>
  </si>
  <si>
    <t>สุทธิประภา</t>
  </si>
  <si>
    <t>ประสาร</t>
  </si>
  <si>
    <t>ร่วมกิ่ง</t>
  </si>
  <si>
    <t>เอนก</t>
  </si>
  <si>
    <t>จันทะศรี</t>
  </si>
  <si>
    <t>พรชัย</t>
  </si>
  <si>
    <t>ปะนามะกา</t>
  </si>
  <si>
    <t>ศักดิ์ชาย</t>
  </si>
  <si>
    <t>โสภา</t>
  </si>
  <si>
    <t>ตาลชัยสงค์</t>
  </si>
  <si>
    <t>สมชัย</t>
  </si>
  <si>
    <t>คล่องแคล่ว</t>
  </si>
  <si>
    <t>พลภัทร์</t>
  </si>
  <si>
    <t>บอนสิทธิ์</t>
  </si>
  <si>
    <t>ราชันต์</t>
  </si>
  <si>
    <t>บุตรดี</t>
  </si>
  <si>
    <t>แสงทอง</t>
  </si>
  <si>
    <t>ลิขสิทธิ์</t>
  </si>
  <si>
    <t>เทพสิงห์</t>
  </si>
  <si>
    <t>วัชระ</t>
  </si>
  <si>
    <t>วงศรีลา</t>
  </si>
  <si>
    <t>ธนากร</t>
  </si>
  <si>
    <t>หนูนอ</t>
  </si>
  <si>
    <t>พัฒนา</t>
  </si>
  <si>
    <t>มูลอ่อน</t>
  </si>
  <si>
    <t>อภัย</t>
  </si>
  <si>
    <t>พุ่มแจ้</t>
  </si>
  <si>
    <t>สุวิท</t>
  </si>
  <si>
    <t>ดงเจริญ</t>
  </si>
  <si>
    <t>สุนทร</t>
  </si>
  <si>
    <t>พรวาปี</t>
  </si>
  <si>
    <t>วุฒิไกร</t>
  </si>
  <si>
    <t>เศษสม</t>
  </si>
  <si>
    <t>ชัชวาลย์</t>
  </si>
  <si>
    <t>คำชมภู</t>
  </si>
  <si>
    <t>พนมพร</t>
  </si>
  <si>
    <t>อินธิราช</t>
  </si>
  <si>
    <t>วรวุฒิ</t>
  </si>
  <si>
    <t>ทองสุพรรณ</t>
  </si>
  <si>
    <t>นิพล</t>
  </si>
  <si>
    <t>ไสวิจิตร</t>
  </si>
  <si>
    <t>อำพร</t>
  </si>
  <si>
    <t>ชาภูมี</t>
  </si>
  <si>
    <t>วุฒิ</t>
  </si>
  <si>
    <t>พละกุล</t>
  </si>
  <si>
    <t>โพธิ์สิทธิ์</t>
  </si>
  <si>
    <t>พรหมพินิจ</t>
  </si>
  <si>
    <t>องอาจ</t>
  </si>
  <si>
    <t>เพิ่มขึ้น</t>
  </si>
  <si>
    <t>ภัทรพล</t>
  </si>
  <si>
    <t>พาพรหม</t>
  </si>
  <si>
    <t>ณพดลพร</t>
  </si>
  <si>
    <t>โภคาพานิชย์</t>
  </si>
  <si>
    <t>วิศิษฐ์ศักดิ์</t>
  </si>
  <si>
    <t>สีนาจ</t>
  </si>
  <si>
    <t>กิตตินันท์</t>
  </si>
  <si>
    <t>เห็มลา</t>
  </si>
  <si>
    <t>สัตยา</t>
  </si>
  <si>
    <t>สีหานาม</t>
  </si>
  <si>
    <t>ดาหลิน</t>
  </si>
  <si>
    <t>อ่อนศรีชัย</t>
  </si>
  <si>
    <t>ดัสกร</t>
  </si>
  <si>
    <t>ทองเปี้ย</t>
  </si>
  <si>
    <t>ผกามาศ</t>
  </si>
  <si>
    <t>หาญชนะ</t>
  </si>
  <si>
    <t>สุภาวดี</t>
  </si>
  <si>
    <t>ไชยคำภา</t>
  </si>
  <si>
    <t>อาทิตย์</t>
  </si>
  <si>
    <t>หนูซึม</t>
  </si>
  <si>
    <t>สุเมธ</t>
  </si>
  <si>
    <t>แสนบุตร</t>
  </si>
  <si>
    <t>สมบัติทอง</t>
  </si>
  <si>
    <t>วิวัตร</t>
  </si>
  <si>
    <t>พรมมน</t>
  </si>
  <si>
    <t>สมศักดิ์</t>
  </si>
  <si>
    <t>ทัศนัย</t>
  </si>
  <si>
    <t>เพชรนอก</t>
  </si>
  <si>
    <t>ปภังกร</t>
  </si>
  <si>
    <t>ลัทธวัตน์โชติ</t>
  </si>
  <si>
    <t>ไพโรจน์</t>
  </si>
  <si>
    <t>วงค์เธอ</t>
  </si>
  <si>
    <t>พรพรหม</t>
  </si>
  <si>
    <t>แสนบุญ</t>
  </si>
  <si>
    <t>เกชา</t>
  </si>
  <si>
    <t>โนนทิง</t>
  </si>
  <si>
    <t>สุทธิพงศ์</t>
  </si>
  <si>
    <t>จิตใหญ่</t>
  </si>
  <si>
    <t>หมื่นน้อย</t>
  </si>
  <si>
    <t>ภูขะมา</t>
  </si>
  <si>
    <t>ราชวัตร</t>
  </si>
  <si>
    <t>สมพงษ์</t>
  </si>
  <si>
    <t>ธนพัต</t>
  </si>
  <si>
    <t>เดชบุรัม</t>
  </si>
  <si>
    <t>3/11/2514</t>
  </si>
  <si>
    <t>11/8/2520</t>
  </si>
  <si>
    <t>14/2/2509</t>
  </si>
  <si>
    <t>17/1/2528</t>
  </si>
  <si>
    <t>11/3/2514</t>
  </si>
  <si>
    <t>23/4/2520</t>
  </si>
  <si>
    <t>12/3/2508</t>
  </si>
  <si>
    <t>19/10/2516</t>
  </si>
  <si>
    <t>28/9/2518</t>
  </si>
  <si>
    <t>21/9/2515</t>
  </si>
  <si>
    <t>1/4/2518</t>
  </si>
  <si>
    <t>5/8/2511</t>
  </si>
  <si>
    <t>9/9/2505</t>
  </si>
  <si>
    <t>12/7/2519</t>
  </si>
  <si>
    <t>6/10/2516</t>
  </si>
  <si>
    <t>1/1/2514</t>
  </si>
  <si>
    <t>25/9/2518</t>
  </si>
  <si>
    <t>20/4/2519</t>
  </si>
  <si>
    <t>2/1/2513</t>
  </si>
  <si>
    <t>7/3/2512</t>
  </si>
  <si>
    <t>29/10/2510</t>
  </si>
  <si>
    <t>10/8/2512</t>
  </si>
  <si>
    <t>6/12/2513</t>
  </si>
  <si>
    <t>4/2/2518</t>
  </si>
  <si>
    <t>24/10/2509</t>
  </si>
  <si>
    <t>24/12/2514</t>
  </si>
  <si>
    <t>15/6/2510</t>
  </si>
  <si>
    <t>21/7/2516</t>
  </si>
  <si>
    <t>29/8/2523</t>
  </si>
  <si>
    <t>19/7/2528</t>
  </si>
  <si>
    <t>27/8/2527</t>
  </si>
  <si>
    <t>30/3/2524</t>
  </si>
  <si>
    <t>13/9/2527</t>
  </si>
  <si>
    <t>5/12/2531</t>
  </si>
  <si>
    <t>14/6/2507</t>
  </si>
  <si>
    <t>19/12/2532</t>
  </si>
  <si>
    <t>6/6/2514</t>
  </si>
  <si>
    <t>15/3/2520</t>
  </si>
  <si>
    <t>21/2/2531</t>
  </si>
  <si>
    <t>25/8/2517</t>
  </si>
  <si>
    <t>15/2/2526</t>
  </si>
  <si>
    <t>8/3/2525</t>
  </si>
  <si>
    <t>25/8/2532</t>
  </si>
  <si>
    <t>4/8/2518</t>
  </si>
  <si>
    <t>27/10/2530</t>
  </si>
  <si>
    <t>20/6/2526</t>
  </si>
  <si>
    <t>1/6/2509</t>
  </si>
  <si>
    <t>21/1/2519</t>
  </si>
  <si>
    <t>24/10/2528</t>
  </si>
  <si>
    <t>24/1/2521</t>
  </si>
  <si>
    <t>24/11/2513</t>
  </si>
  <si>
    <t>16/3/2531</t>
  </si>
  <si>
    <t>18/1/2531</t>
  </si>
  <si>
    <t>20/3/2521</t>
  </si>
  <si>
    <t>17/9/2515</t>
  </si>
  <si>
    <t>23/9/2511</t>
  </si>
  <si>
    <t>30/8/2520</t>
  </si>
  <si>
    <t>11/3/2520</t>
  </si>
  <si>
    <t>5/8/2512</t>
  </si>
  <si>
    <t>23/7/2525</t>
  </si>
  <si>
    <t>5/8/2521</t>
  </si>
  <si>
    <t>8/5/2517</t>
  </si>
  <si>
    <t>23/4/2518</t>
  </si>
  <si>
    <t>23/3/2519</t>
  </si>
  <si>
    <t>8/4/2516</t>
  </si>
  <si>
    <t>27/3/2522</t>
  </si>
  <si>
    <t>28/8/2518</t>
  </si>
  <si>
    <t>1/6/2523</t>
  </si>
  <si>
    <t>5/6/2531</t>
  </si>
  <si>
    <t>9/12/2512</t>
  </si>
  <si>
    <t>12/4/2517</t>
  </si>
  <si>
    <t>8/8/2509</t>
  </si>
  <si>
    <t>15/11/2519</t>
  </si>
  <si>
    <t>21/1/2529</t>
  </si>
  <si>
    <t>13/3/2530</t>
  </si>
  <si>
    <t>6/5/2526</t>
  </si>
  <si>
    <t>13/2/2514</t>
  </si>
  <si>
    <t>6/3/2524</t>
  </si>
  <si>
    <t>23/7/2522</t>
  </si>
  <si>
    <t>1/6/2518</t>
  </si>
  <si>
    <t>11/12/2511</t>
  </si>
  <si>
    <t>18/9/2515</t>
  </si>
  <si>
    <t>6/6/2522</t>
  </si>
  <si>
    <t>6/12/2519</t>
  </si>
  <si>
    <t>13/5/2528</t>
  </si>
  <si>
    <t>8/3/2533</t>
  </si>
  <si>
    <t>8/1/2532</t>
  </si>
  <si>
    <t>18/5/2527</t>
  </si>
  <si>
    <t>5/1/2527</t>
  </si>
  <si>
    <t>7/8/2534</t>
  </si>
  <si>
    <t>17/9/2534</t>
  </si>
  <si>
    <t>12/6/2531</t>
  </si>
  <si>
    <t>12/12/2524</t>
  </si>
  <si>
    <t>11/7/2525</t>
  </si>
  <si>
    <t>11/1/2522</t>
  </si>
  <si>
    <t>8/2/2518</t>
  </si>
  <si>
    <t>12/8/2510</t>
  </si>
  <si>
    <t>9/10/2520</t>
  </si>
  <si>
    <t>25/3/2523</t>
  </si>
  <si>
    <t>12/9/2522</t>
  </si>
  <si>
    <t>11/9/2515</t>
  </si>
  <si>
    <t>8/10/2526</t>
  </si>
  <si>
    <t>26/9/2512</t>
  </si>
  <si>
    <t>10/4/2524</t>
  </si>
  <si>
    <t>31/7/2528</t>
  </si>
  <si>
    <t>28/11/2527</t>
  </si>
  <si>
    <t>14/6/2526</t>
  </si>
  <si>
    <t>201304-01</t>
  </si>
  <si>
    <t>201304-02</t>
  </si>
  <si>
    <t xml:space="preserve">สมัครใหม่ </t>
  </si>
  <si>
    <t>1K00160</t>
  </si>
  <si>
    <t>พันกลม</t>
  </si>
  <si>
    <t>1K00161</t>
  </si>
  <si>
    <t>โส</t>
  </si>
  <si>
    <t>เสนาเพ็ง</t>
  </si>
  <si>
    <t>Cer By G400</t>
  </si>
  <si>
    <t>00110</t>
  </si>
  <si>
    <t>00111</t>
  </si>
  <si>
    <t>00001</t>
  </si>
  <si>
    <t>00002</t>
  </si>
  <si>
    <t>00003</t>
  </si>
  <si>
    <t>00004</t>
  </si>
  <si>
    <t>00005</t>
  </si>
  <si>
    <t>00006</t>
  </si>
  <si>
    <t>00007</t>
  </si>
  <si>
    <t>00008</t>
  </si>
  <si>
    <t>00009</t>
  </si>
  <si>
    <t>00010</t>
  </si>
  <si>
    <t>00011</t>
  </si>
  <si>
    <t>00012</t>
  </si>
  <si>
    <t>00013</t>
  </si>
  <si>
    <t>00014</t>
  </si>
  <si>
    <t>00015</t>
  </si>
  <si>
    <t>00016</t>
  </si>
  <si>
    <t>00017</t>
  </si>
  <si>
    <t>00018</t>
  </si>
  <si>
    <t>00019</t>
  </si>
  <si>
    <t>00020</t>
  </si>
  <si>
    <t>00021</t>
  </si>
  <si>
    <t>00022</t>
  </si>
  <si>
    <t>00023</t>
  </si>
  <si>
    <t>00024</t>
  </si>
  <si>
    <t>00025</t>
  </si>
  <si>
    <t>00026</t>
  </si>
  <si>
    <t>00027</t>
  </si>
  <si>
    <t>00028</t>
  </si>
  <si>
    <t>00029</t>
  </si>
  <si>
    <t>00030</t>
  </si>
  <si>
    <t>00031</t>
  </si>
  <si>
    <t>00032</t>
  </si>
  <si>
    <t>00033</t>
  </si>
  <si>
    <t>00034</t>
  </si>
  <si>
    <t>00035</t>
  </si>
  <si>
    <t>00036</t>
  </si>
  <si>
    <t>00037</t>
  </si>
  <si>
    <t>00038</t>
  </si>
  <si>
    <t>00039</t>
  </si>
  <si>
    <t>00040</t>
  </si>
  <si>
    <t>00041</t>
  </si>
  <si>
    <t>00042</t>
  </si>
  <si>
    <t>00043</t>
  </si>
  <si>
    <t>00044</t>
  </si>
  <si>
    <t>00045</t>
  </si>
  <si>
    <t>00046</t>
  </si>
  <si>
    <t>00047</t>
  </si>
  <si>
    <t>00048</t>
  </si>
  <si>
    <t>00049</t>
  </si>
  <si>
    <t>00050</t>
  </si>
  <si>
    <t>00051</t>
  </si>
  <si>
    <t>00052</t>
  </si>
  <si>
    <t>00053</t>
  </si>
  <si>
    <t>00054</t>
  </si>
  <si>
    <t>00055</t>
  </si>
  <si>
    <t>00056</t>
  </si>
  <si>
    <t>00057</t>
  </si>
  <si>
    <t>00058</t>
  </si>
  <si>
    <t>00059</t>
  </si>
  <si>
    <t>00060</t>
  </si>
  <si>
    <t>00061</t>
  </si>
  <si>
    <t>00062</t>
  </si>
  <si>
    <t>00063</t>
  </si>
  <si>
    <t>00064</t>
  </si>
  <si>
    <t>00065</t>
  </si>
  <si>
    <t>00066</t>
  </si>
  <si>
    <t>00067</t>
  </si>
  <si>
    <t>00068</t>
  </si>
  <si>
    <t>00069</t>
  </si>
  <si>
    <t>00070</t>
  </si>
  <si>
    <t>00071</t>
  </si>
  <si>
    <t>00072</t>
  </si>
  <si>
    <t>00073</t>
  </si>
  <si>
    <t>00074</t>
  </si>
  <si>
    <t>00075</t>
  </si>
  <si>
    <t>00076</t>
  </si>
  <si>
    <t>00077</t>
  </si>
  <si>
    <t>00078</t>
  </si>
  <si>
    <t>00079</t>
  </si>
  <si>
    <t>00080</t>
  </si>
  <si>
    <t>00081</t>
  </si>
  <si>
    <t>00082</t>
  </si>
  <si>
    <t>00083</t>
  </si>
  <si>
    <t>00084</t>
  </si>
  <si>
    <t>00085</t>
  </si>
  <si>
    <t>00086</t>
  </si>
  <si>
    <t>00087</t>
  </si>
  <si>
    <t>00088</t>
  </si>
  <si>
    <t>00089</t>
  </si>
  <si>
    <t>00090</t>
  </si>
  <si>
    <t>00091</t>
  </si>
  <si>
    <t>00092</t>
  </si>
  <si>
    <t>00093</t>
  </si>
  <si>
    <t>00094</t>
  </si>
  <si>
    <t>00095</t>
  </si>
  <si>
    <t>00096</t>
  </si>
  <si>
    <t>00097</t>
  </si>
  <si>
    <t>00098</t>
  </si>
  <si>
    <t>00099</t>
  </si>
  <si>
    <t>00100</t>
  </si>
  <si>
    <t>00101</t>
  </si>
  <si>
    <t>00102</t>
  </si>
  <si>
    <t>00103</t>
  </si>
  <si>
    <t>00104</t>
  </si>
  <si>
    <t>00105</t>
  </si>
  <si>
    <t>00106</t>
  </si>
  <si>
    <t>00107</t>
  </si>
  <si>
    <t>00108</t>
  </si>
  <si>
    <t>00109</t>
  </si>
  <si>
    <t>18/6/2526</t>
  </si>
  <si>
    <t>17/12/2520</t>
  </si>
  <si>
    <t>PSE</t>
  </si>
  <si>
    <t>PSN</t>
  </si>
  <si>
    <t>PSS</t>
  </si>
  <si>
    <t>PNE</t>
  </si>
  <si>
    <t>CTEP</t>
  </si>
  <si>
    <t>BKK</t>
  </si>
  <si>
    <t>CPM</t>
  </si>
  <si>
    <t>CTES</t>
  </si>
  <si>
    <t>OCSROH</t>
  </si>
  <si>
    <t>sadsa</t>
  </si>
  <si>
    <t>เลขที่กรมธรรม์ (Policy Number)</t>
  </si>
  <si>
    <t>ชื่อผู้ถือกรมธรรม์ / ชื่อบริษัท ( Company Name)</t>
  </si>
  <si>
    <t>ชือบริษัทย่อย / สาขา (Subsidiary Name)</t>
  </si>
  <si>
    <t>*</t>
  </si>
  <si>
    <t>ลำดับที่
(Seq no.)</t>
  </si>
  <si>
    <t>รหัสพนักงาน
(Employee no.)</t>
  </si>
  <si>
    <t>คำนำหน้า
(Salutation)</t>
  </si>
  <si>
    <t>นามสกุล
(Surname)</t>
  </si>
  <si>
    <t>เพศ
(Gender)</t>
  </si>
  <si>
    <t>วันเดือนปีเกิด
(Date of Birth)</t>
  </si>
  <si>
    <t>รายการ
(Transaction)</t>
  </si>
  <si>
    <t>แผน
(Plan no.)</t>
  </si>
  <si>
    <t>สถานะ
(Status)</t>
  </si>
  <si>
    <t>เงินเดือน
(Salary)</t>
  </si>
  <si>
    <t>วันที่มีผลบังคับ
(Effective Date)</t>
  </si>
  <si>
    <t>ตำแหน่ง
(Position)</t>
  </si>
  <si>
    <t>แผนก
(Department)</t>
  </si>
  <si>
    <t>รหัสค่าใช้จ่าย
(Cost Center)</t>
  </si>
  <si>
    <t>เลขบัตรประชาชน
(Citizen ID)</t>
  </si>
  <si>
    <t>เลขที่บัญชี
(Account no.)</t>
  </si>
  <si>
    <t>ชื่อธนาคาร
(Bank Name)</t>
  </si>
  <si>
    <t>โทรศัพท์มือถือ
(Cell Phone)</t>
  </si>
  <si>
    <t>อีเมล์
(Email)</t>
  </si>
  <si>
    <t>หมายเหตุ
(Remark)</t>
  </si>
  <si>
    <t>แจ้งเข้า</t>
  </si>
  <si>
    <t>พนักงาน</t>
  </si>
  <si>
    <t>ชื่อ
(GivenName)</t>
  </si>
  <si>
    <t>ตัวอย่าง</t>
  </si>
  <si>
    <t>9999999999999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</si>
</sst>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87" formatCode="General_)"/>
    <numFmt numFmtId="188" formatCode="[$-1000000]0\ 0000\ 00000\ 00\ 0"/>
    <numFmt numFmtId="189" formatCode="[$-1010000]d/m/yyyy;@"/>
    <numFmt numFmtId="190" formatCode="[$-107041E]d\ mmm\ yy;@"/>
    <numFmt numFmtId="191" formatCode="_-* #,##0_-;\-* #,##0_-;_-* &quot;-&quot;??_-;_-@_-"/>
    <numFmt numFmtId="192" formatCode="_(* #,##0_);_(* \(#,##0\);_(* &quot;-&quot;??_);_(@_)"/>
    <numFmt numFmtId="193" formatCode="dd\ ดดด\ yyyy"/>
  </numFmts>
  <fonts count="40">
    <font>
      <sz val="10"/>
      <name val="Arial"/>
      <charset val="222"/>
    </font>
    <font>
      <sz val="10"/>
      <name val="Courier"/>
      <family val="3"/>
    </font>
    <font>
      <sz val="14"/>
      <name val="Angsana New"/>
      <family val="1"/>
    </font>
    <font>
      <sz val="10"/>
      <name val="Arial"/>
      <family val="2"/>
    </font>
    <font>
      <sz val="13"/>
      <name val="AngsanaUPC"/>
      <family val="1"/>
      <charset val="222"/>
    </font>
    <font>
      <sz val="10"/>
      <name val="Arial"/>
      <family val="2"/>
    </font>
    <font>
      <b/>
      <sz val="14"/>
      <name val="Angsana New"/>
      <family val="1"/>
    </font>
    <font>
      <b/>
      <sz val="14"/>
      <name val="AngsanaUPC"/>
      <family val="1"/>
      <charset val="222"/>
    </font>
    <font>
      <sz val="13"/>
      <name val="Cordia New"/>
      <family val="2"/>
    </font>
    <font>
      <sz val="12"/>
      <name val="Times New Roman"/>
      <family val="1"/>
    </font>
    <font>
      <sz val="14"/>
      <color indexed="8"/>
      <name val="Angsana New"/>
      <family val="1"/>
    </font>
    <font>
      <sz val="13"/>
      <name val="Angsana New"/>
      <family val="1"/>
    </font>
    <font>
      <sz val="13"/>
      <color indexed="9"/>
      <name val="Angsana New"/>
      <family val="1"/>
    </font>
    <font>
      <sz val="13"/>
      <color indexed="10"/>
      <name val="Angsana New"/>
      <family val="1"/>
    </font>
    <font>
      <b/>
      <sz val="13"/>
      <name val="AngsanaUPC"/>
      <family val="1"/>
      <charset val="222"/>
    </font>
    <font>
      <b/>
      <sz val="14"/>
      <color rgb="FF7030A0"/>
      <name val="Angsana New"/>
      <family val="1"/>
    </font>
    <font>
      <b/>
      <sz val="14"/>
      <color rgb="FF7030A0"/>
      <name val="AngsanaUPC"/>
      <family val="1"/>
      <charset val="222"/>
    </font>
    <font>
      <sz val="10"/>
      <name val="Calibri"/>
      <family val="2"/>
    </font>
    <font>
      <sz val="11"/>
      <color indexed="8"/>
      <name val="Calibri"/>
      <family val="2"/>
      <charset val="222"/>
    </font>
    <font>
      <sz val="10"/>
      <color indexed="8"/>
      <name val="Tahoma"/>
      <family val="2"/>
    </font>
    <font>
      <sz val="9"/>
      <color theme="1"/>
      <name val="Calibri"/>
      <family val="2"/>
    </font>
    <font>
      <sz val="10"/>
      <name val="MS Sans Serif"/>
      <family val="2"/>
      <charset val="222"/>
    </font>
    <font>
      <sz val="10"/>
      <color theme="1"/>
      <name val="Tahoma"/>
      <family val="2"/>
      <charset val="222"/>
      <scheme val="minor"/>
    </font>
    <font>
      <sz val="14"/>
      <name val="Cordia New"/>
      <family val="2"/>
    </font>
    <font>
      <sz val="8"/>
      <name val="Tahoma"/>
      <family val="2"/>
    </font>
    <font>
      <sz val="14"/>
      <name val="Cordia New"/>
      <family val="2"/>
    </font>
    <font>
      <sz val="16"/>
      <name val="Browallia New"/>
      <family val="2"/>
      <charset val="222"/>
    </font>
    <font>
      <sz val="16"/>
      <color theme="0"/>
      <name val="Browallia New"/>
      <family val="2"/>
      <charset val="222"/>
    </font>
    <font>
      <b/>
      <sz val="16"/>
      <name val="Browallia New"/>
      <family val="2"/>
      <charset val="222"/>
    </font>
    <font>
      <b/>
      <sz val="16"/>
      <color rgb="FF0000CC"/>
      <name val="Browallia New"/>
      <family val="2"/>
      <charset val="222"/>
    </font>
    <font>
      <b/>
      <sz val="16"/>
      <color rgb="FFFF0000"/>
      <name val="Browallia New"/>
      <family val="2"/>
      <charset val="222"/>
    </font>
    <font>
      <b/>
      <sz val="16"/>
      <color theme="1"/>
      <name val="Browallia New"/>
      <family val="2"/>
      <charset val="222"/>
    </font>
    <font>
      <sz val="16"/>
      <name val="Angsana New"/>
      <family val="1"/>
    </font>
    <font>
      <sz val="16"/>
      <color theme="1"/>
      <name val="Angsana New"/>
      <family val="1"/>
    </font>
    <font>
      <u/>
      <sz val="12.6"/>
      <color theme="10"/>
      <name val="Cordia New"/>
      <family val="2"/>
    </font>
    <font>
      <sz val="14"/>
      <name val="Browallia New"/>
      <family val="2"/>
    </font>
    <font>
      <sz val="16"/>
      <color rgb="FF0000CC"/>
      <name val="Browallia New"/>
      <family val="2"/>
      <charset val="222"/>
    </font>
    <font>
      <sz val="16"/>
      <color theme="1"/>
      <name val="Browallia New"/>
      <family val="2"/>
      <charset val="222"/>
    </font>
    <font>
      <sz val="14"/>
      <color rgb="FF0000CC"/>
      <name val="Browallia New"/>
      <family val="2"/>
    </font>
    <font>
      <sz val="16"/>
      <color rgb="FF0000CC"/>
      <name val="Browallia Ne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</borders>
  <cellStyleXfs count="32">
    <xf numFmtId="187" fontId="0" fillId="0" borderId="0"/>
    <xf numFmtId="187" fontId="1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3" fillId="0" borderId="0"/>
    <xf numFmtId="187" fontId="3" fillId="0" borderId="0"/>
    <xf numFmtId="187" fontId="1" fillId="0" borderId="0"/>
    <xf numFmtId="187" fontId="1" fillId="0" borderId="0"/>
    <xf numFmtId="0" fontId="3" fillId="0" borderId="0"/>
    <xf numFmtId="187" fontId="1" fillId="0" borderId="0"/>
    <xf numFmtId="0" fontId="9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2" fillId="0" borderId="0"/>
    <xf numFmtId="0" fontId="23" fillId="0" borderId="0"/>
    <xf numFmtId="0" fontId="24" fillId="0" borderId="0" applyAlignment="0">
      <alignment vertical="top" wrapText="1"/>
      <protection locked="0"/>
    </xf>
    <xf numFmtId="0" fontId="23" fillId="0" borderId="0"/>
    <xf numFmtId="0" fontId="25" fillId="0" borderId="0"/>
    <xf numFmtId="0" fontId="34" fillId="0" borderId="0" applyNumberFormat="0" applyFill="0" applyBorder="0" applyAlignment="0" applyProtection="0">
      <alignment vertical="top"/>
      <protection locked="0"/>
    </xf>
  </cellStyleXfs>
  <cellXfs count="148">
    <xf numFmtId="187" fontId="0" fillId="0" borderId="0" xfId="0"/>
    <xf numFmtId="189" fontId="2" fillId="0" borderId="0" xfId="15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/>
    <xf numFmtId="191" fontId="4" fillId="0" borderId="1" xfId="8" applyNumberFormat="1" applyFont="1" applyFill="1" applyBorder="1"/>
    <xf numFmtId="188" fontId="4" fillId="0" borderId="1" xfId="0" quotePrefix="1" applyNumberFormat="1" applyFont="1" applyFill="1" applyBorder="1" applyAlignment="1">
      <alignment horizontal="center"/>
    </xf>
    <xf numFmtId="187" fontId="8" fillId="0" borderId="2" xfId="0" applyFont="1" applyFill="1" applyBorder="1"/>
    <xf numFmtId="14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19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/>
    <xf numFmtId="191" fontId="4" fillId="0" borderId="1" xfId="8" applyNumberFormat="1" applyFont="1" applyFill="1" applyBorder="1" applyAlignment="1" applyProtection="1">
      <alignment horizontal="center" shrinkToFit="1"/>
      <protection locked="0"/>
    </xf>
    <xf numFmtId="3" fontId="4" fillId="0" borderId="1" xfId="0" applyNumberFormat="1" applyFont="1" applyFill="1" applyBorder="1" applyAlignment="1" applyProtection="1">
      <alignment horizontal="center" shrinkToFit="1"/>
      <protection locked="0"/>
    </xf>
    <xf numFmtId="43" fontId="4" fillId="0" borderId="1" xfId="8" applyFont="1" applyFill="1" applyBorder="1" applyAlignment="1">
      <alignment horizontal="center"/>
    </xf>
    <xf numFmtId="2" fontId="4" fillId="0" borderId="1" xfId="8" applyNumberFormat="1" applyFont="1" applyFill="1" applyBorder="1" applyAlignment="1"/>
    <xf numFmtId="43" fontId="4" fillId="0" borderId="1" xfId="8" applyFont="1" applyFill="1" applyBorder="1" applyAlignment="1" applyProtection="1">
      <alignment horizontal="center" shrinkToFit="1"/>
      <protection locked="0"/>
    </xf>
    <xf numFmtId="0" fontId="4" fillId="0" borderId="2" xfId="0" applyNumberFormat="1" applyFont="1" applyFill="1" applyBorder="1" applyAlignment="1"/>
    <xf numFmtId="1" fontId="4" fillId="0" borderId="0" xfId="0" applyNumberFormat="1" applyFont="1" applyFill="1" applyBorder="1" applyAlignment="1"/>
    <xf numFmtId="189" fontId="4" fillId="0" borderId="0" xfId="0" applyNumberFormat="1" applyFont="1" applyFill="1" applyBorder="1" applyAlignment="1"/>
    <xf numFmtId="187" fontId="8" fillId="0" borderId="0" xfId="0" applyFont="1" applyFill="1" applyBorder="1" applyAlignment="1">
      <alignment horizontal="left"/>
    </xf>
    <xf numFmtId="0" fontId="2" fillId="0" borderId="1" xfId="17" applyFont="1" applyFill="1" applyBorder="1"/>
    <xf numFmtId="187" fontId="10" fillId="0" borderId="0" xfId="16" applyFont="1" applyFill="1" applyBorder="1" applyAlignment="1"/>
    <xf numFmtId="188" fontId="10" fillId="0" borderId="0" xfId="16" applyNumberFormat="1" applyFont="1" applyFill="1" applyBorder="1" applyAlignment="1"/>
    <xf numFmtId="190" fontId="10" fillId="0" borderId="0" xfId="16" applyNumberFormat="1" applyFont="1" applyFill="1" applyBorder="1" applyAlignment="1"/>
    <xf numFmtId="4" fontId="10" fillId="0" borderId="0" xfId="16" applyNumberFormat="1" applyFont="1" applyFill="1" applyBorder="1" applyAlignment="1">
      <alignment horizontal="right"/>
    </xf>
    <xf numFmtId="4" fontId="10" fillId="0" borderId="0" xfId="16" applyNumberFormat="1" applyFont="1" applyFill="1" applyBorder="1" applyAlignment="1"/>
    <xf numFmtId="2" fontId="10" fillId="0" borderId="0" xfId="16" applyNumberFormat="1" applyFont="1" applyFill="1" applyBorder="1" applyAlignment="1"/>
    <xf numFmtId="0" fontId="10" fillId="0" borderId="0" xfId="16" applyNumberFormat="1" applyFont="1" applyFill="1" applyBorder="1" applyAlignment="1"/>
    <xf numFmtId="1" fontId="2" fillId="0" borderId="0" xfId="16" applyNumberFormat="1" applyFont="1" applyFill="1" applyBorder="1" applyAlignment="1"/>
    <xf numFmtId="189" fontId="2" fillId="0" borderId="0" xfId="16" applyNumberFormat="1" applyFont="1" applyFill="1" applyBorder="1" applyAlignment="1"/>
    <xf numFmtId="187" fontId="2" fillId="0" borderId="0" xfId="15" applyFont="1"/>
    <xf numFmtId="188" fontId="6" fillId="0" borderId="3" xfId="7" applyNumberFormat="1" applyFont="1" applyFill="1" applyBorder="1" applyAlignment="1">
      <alignment horizontal="center" vertical="center" wrapText="1"/>
    </xf>
    <xf numFmtId="188" fontId="6" fillId="0" borderId="4" xfId="7" applyNumberFormat="1" applyFont="1" applyFill="1" applyBorder="1" applyAlignment="1">
      <alignment horizontal="center" vertical="center" wrapText="1"/>
    </xf>
    <xf numFmtId="187" fontId="6" fillId="0" borderId="5" xfId="7" applyFont="1" applyFill="1" applyBorder="1" applyAlignment="1">
      <alignment horizontal="center" vertical="center" wrapText="1"/>
    </xf>
    <xf numFmtId="187" fontId="6" fillId="0" borderId="6" xfId="7" applyFont="1" applyFill="1" applyBorder="1" applyAlignment="1">
      <alignment horizontal="center" vertical="center" wrapText="1"/>
    </xf>
    <xf numFmtId="187" fontId="6" fillId="0" borderId="4" xfId="7" applyFont="1" applyFill="1" applyBorder="1" applyAlignment="1">
      <alignment horizontal="center" vertical="center" wrapText="1"/>
    </xf>
    <xf numFmtId="3" fontId="6" fillId="0" borderId="4" xfId="11" applyNumberFormat="1" applyFont="1" applyFill="1" applyBorder="1" applyAlignment="1">
      <alignment horizontal="center" vertical="center" wrapText="1"/>
    </xf>
    <xf numFmtId="43" fontId="6" fillId="0" borderId="4" xfId="11" applyFont="1" applyFill="1" applyBorder="1" applyAlignment="1">
      <alignment horizontal="center" vertical="center" wrapText="1"/>
    </xf>
    <xf numFmtId="187" fontId="7" fillId="0" borderId="4" xfId="7" applyFont="1" applyFill="1" applyBorder="1" applyAlignment="1">
      <alignment horizontal="center" vertical="center" wrapText="1"/>
    </xf>
    <xf numFmtId="191" fontId="6" fillId="0" borderId="4" xfId="11" applyNumberFormat="1" applyFont="1" applyFill="1" applyBorder="1" applyAlignment="1">
      <alignment horizontal="center" vertical="center" wrapText="1"/>
    </xf>
    <xf numFmtId="192" fontId="6" fillId="0" borderId="4" xfId="11" applyNumberFormat="1" applyFont="1" applyFill="1" applyBorder="1" applyAlignment="1">
      <alignment horizontal="center" vertical="center" wrapText="1"/>
    </xf>
    <xf numFmtId="0" fontId="12" fillId="0" borderId="0" xfId="16" applyNumberFormat="1" applyFont="1" applyFill="1" applyBorder="1" applyAlignment="1"/>
    <xf numFmtId="1" fontId="12" fillId="0" borderId="0" xfId="16" applyNumberFormat="1" applyFont="1" applyFill="1" applyBorder="1" applyAlignment="1"/>
    <xf numFmtId="189" fontId="13" fillId="0" borderId="0" xfId="16" applyNumberFormat="1" applyFont="1" applyFill="1" applyBorder="1" applyAlignment="1"/>
    <xf numFmtId="0" fontId="14" fillId="0" borderId="3" xfId="0" applyNumberFormat="1" applyFont="1" applyFill="1" applyBorder="1" applyAlignment="1">
      <alignment horizontal="center" vertical="center" wrapText="1"/>
    </xf>
    <xf numFmtId="187" fontId="0" fillId="0" borderId="0" xfId="0" applyFill="1" applyBorder="1"/>
    <xf numFmtId="193" fontId="2" fillId="0" borderId="1" xfId="6" applyNumberFormat="1" applyFont="1" applyFill="1" applyBorder="1" applyAlignment="1" applyProtection="1">
      <alignment horizontal="center" shrinkToFit="1"/>
      <protection locked="0"/>
    </xf>
    <xf numFmtId="187" fontId="6" fillId="0" borderId="7" xfId="7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/>
    </xf>
    <xf numFmtId="187" fontId="3" fillId="0" borderId="0" xfId="0" applyFont="1"/>
    <xf numFmtId="188" fontId="6" fillId="0" borderId="8" xfId="7" applyNumberFormat="1" applyFont="1" applyFill="1" applyBorder="1" applyAlignment="1">
      <alignment horizontal="center" vertical="center" wrapText="1"/>
    </xf>
    <xf numFmtId="192" fontId="2" fillId="0" borderId="4" xfId="11" applyNumberFormat="1" applyFont="1" applyFill="1" applyBorder="1" applyAlignment="1">
      <alignment horizontal="center" vertical="center" wrapText="1"/>
    </xf>
    <xf numFmtId="2" fontId="11" fillId="0" borderId="4" xfId="16" applyNumberFormat="1" applyFont="1" applyFill="1" applyBorder="1" applyAlignment="1">
      <alignment vertical="center"/>
    </xf>
    <xf numFmtId="191" fontId="4" fillId="0" borderId="9" xfId="8" applyNumberFormat="1" applyFont="1" applyFill="1" applyBorder="1"/>
    <xf numFmtId="192" fontId="6" fillId="3" borderId="4" xfId="11" applyNumberFormat="1" applyFont="1" applyFill="1" applyBorder="1" applyAlignment="1">
      <alignment horizontal="center" vertical="center" wrapText="1"/>
    </xf>
    <xf numFmtId="4" fontId="10" fillId="3" borderId="0" xfId="16" applyNumberFormat="1" applyFont="1" applyFill="1" applyBorder="1" applyAlignment="1">
      <alignment horizontal="right"/>
    </xf>
    <xf numFmtId="191" fontId="4" fillId="3" borderId="1" xfId="8" applyNumberFormat="1" applyFont="1" applyFill="1" applyBorder="1"/>
    <xf numFmtId="187" fontId="0" fillId="3" borderId="0" xfId="0" applyFill="1"/>
    <xf numFmtId="3" fontId="15" fillId="3" borderId="4" xfId="11" applyNumberFormat="1" applyFont="1" applyFill="1" applyBorder="1" applyAlignment="1">
      <alignment horizontal="center" vertical="center" wrapText="1"/>
    </xf>
    <xf numFmtId="187" fontId="16" fillId="0" borderId="4" xfId="7" applyFont="1" applyFill="1" applyBorder="1" applyAlignment="1">
      <alignment horizontal="center" vertical="center" wrapText="1"/>
    </xf>
    <xf numFmtId="3" fontId="15" fillId="0" borderId="4" xfId="11" applyNumberFormat="1" applyFont="1" applyFill="1" applyBorder="1" applyAlignment="1">
      <alignment horizontal="center" vertical="center" wrapText="1"/>
    </xf>
    <xf numFmtId="191" fontId="15" fillId="0" borderId="4" xfId="11" applyNumberFormat="1" applyFont="1" applyFill="1" applyBorder="1" applyAlignment="1">
      <alignment horizontal="center" vertical="center" wrapText="1"/>
    </xf>
    <xf numFmtId="0" fontId="17" fillId="0" borderId="0" xfId="13" applyNumberFormat="1" applyFont="1"/>
    <xf numFmtId="2" fontId="11" fillId="2" borderId="4" xfId="16" applyNumberFormat="1" applyFont="1" applyFill="1" applyBorder="1" applyAlignment="1">
      <alignment vertical="center"/>
    </xf>
    <xf numFmtId="0" fontId="0" fillId="0" borderId="0" xfId="0" applyNumberFormat="1"/>
    <xf numFmtId="43" fontId="0" fillId="0" borderId="0" xfId="8" applyFont="1" applyAlignment="1">
      <alignment horizontal="center" vertical="center" wrapText="1"/>
    </xf>
    <xf numFmtId="41" fontId="0" fillId="0" borderId="0" xfId="8" applyNumberFormat="1" applyFont="1"/>
    <xf numFmtId="192" fontId="6" fillId="3" borderId="7" xfId="11" applyNumberFormat="1" applyFont="1" applyFill="1" applyBorder="1" applyAlignment="1">
      <alignment horizontal="center" vertical="center" wrapText="1"/>
    </xf>
    <xf numFmtId="39" fontId="4" fillId="0" borderId="1" xfId="8" applyNumberFormat="1" applyFont="1" applyFill="1" applyBorder="1"/>
    <xf numFmtId="0" fontId="26" fillId="4" borderId="0" xfId="30" applyFont="1" applyFill="1"/>
    <xf numFmtId="0" fontId="27" fillId="4" borderId="0" xfId="30" applyFont="1" applyFill="1"/>
    <xf numFmtId="0" fontId="28" fillId="4" borderId="0" xfId="30" applyFont="1" applyFill="1"/>
    <xf numFmtId="0" fontId="28" fillId="4" borderId="0" xfId="30" applyFont="1" applyFill="1" applyAlignment="1">
      <alignment wrapText="1"/>
    </xf>
    <xf numFmtId="0" fontId="26" fillId="4" borderId="0" xfId="30" applyFont="1" applyFill="1" applyAlignment="1">
      <alignment horizontal="center" vertical="center"/>
    </xf>
    <xf numFmtId="0" fontId="30" fillId="4" borderId="0" xfId="30" applyFont="1" applyFill="1" applyAlignment="1">
      <alignment horizontal="center" vertical="center"/>
    </xf>
    <xf numFmtId="0" fontId="27" fillId="4" borderId="0" xfId="30" applyFont="1" applyFill="1" applyAlignment="1">
      <alignment horizontal="center" vertical="center"/>
    </xf>
    <xf numFmtId="0" fontId="31" fillId="6" borderId="16" xfId="30" applyFont="1" applyFill="1" applyBorder="1" applyAlignment="1" applyProtection="1">
      <alignment horizontal="center" vertical="center" wrapText="1"/>
      <protection hidden="1"/>
    </xf>
    <xf numFmtId="0" fontId="31" fillId="2" borderId="16" xfId="30" applyFont="1" applyFill="1" applyBorder="1" applyAlignment="1" applyProtection="1">
      <alignment horizontal="center" vertical="center" wrapText="1"/>
      <protection hidden="1"/>
    </xf>
    <xf numFmtId="0" fontId="32" fillId="4" borderId="17" xfId="30" quotePrefix="1" applyFont="1" applyFill="1" applyBorder="1" applyAlignment="1">
      <alignment horizontal="center"/>
    </xf>
    <xf numFmtId="14" fontId="32" fillId="4" borderId="17" xfId="30" applyNumberFormat="1" applyFont="1" applyFill="1" applyBorder="1" applyAlignment="1">
      <alignment horizontal="center" vertical="center"/>
    </xf>
    <xf numFmtId="49" fontId="32" fillId="4" borderId="17" xfId="30" applyNumberFormat="1" applyFont="1" applyFill="1" applyBorder="1" applyAlignment="1">
      <alignment horizontal="center"/>
    </xf>
    <xf numFmtId="49" fontId="32" fillId="4" borderId="17" xfId="31" applyNumberFormat="1" applyFont="1" applyFill="1" applyBorder="1" applyAlignment="1" applyProtection="1">
      <alignment horizontal="center"/>
    </xf>
    <xf numFmtId="0" fontId="35" fillId="4" borderId="18" xfId="30" applyFont="1" applyFill="1" applyBorder="1"/>
    <xf numFmtId="0" fontId="36" fillId="4" borderId="0" xfId="30" applyFont="1" applyFill="1"/>
    <xf numFmtId="49" fontId="26" fillId="4" borderId="19" xfId="30" applyNumberFormat="1" applyFont="1" applyFill="1" applyBorder="1" applyAlignment="1">
      <alignment horizontal="center"/>
    </xf>
    <xf numFmtId="49" fontId="26" fillId="4" borderId="20" xfId="30" applyNumberFormat="1" applyFont="1" applyFill="1" applyBorder="1" applyAlignment="1">
      <alignment horizontal="center"/>
    </xf>
    <xf numFmtId="49" fontId="26" fillId="4" borderId="21" xfId="30" applyNumberFormat="1" applyFont="1" applyFill="1" applyBorder="1" applyAlignment="1">
      <alignment horizontal="center"/>
    </xf>
    <xf numFmtId="49" fontId="26" fillId="4" borderId="21" xfId="31" applyNumberFormat="1" applyFont="1" applyFill="1" applyBorder="1" applyAlignment="1" applyProtection="1">
      <alignment horizontal="center"/>
    </xf>
    <xf numFmtId="0" fontId="26" fillId="4" borderId="22" xfId="30" applyFont="1" applyFill="1" applyBorder="1"/>
    <xf numFmtId="49" fontId="26" fillId="4" borderId="21" xfId="30" quotePrefix="1" applyNumberFormat="1" applyFont="1" applyFill="1" applyBorder="1" applyAlignment="1">
      <alignment horizontal="center"/>
    </xf>
    <xf numFmtId="49" fontId="26" fillId="4" borderId="24" xfId="31" applyNumberFormat="1" applyFont="1" applyFill="1" applyBorder="1" applyAlignment="1" applyProtection="1">
      <alignment horizontal="center"/>
    </xf>
    <xf numFmtId="0" fontId="31" fillId="2" borderId="16" xfId="30" applyFont="1" applyFill="1" applyBorder="1" applyAlignment="1">
      <alignment horizontal="center" vertical="center" wrapText="1"/>
    </xf>
    <xf numFmtId="0" fontId="37" fillId="0" borderId="0" xfId="30" applyFont="1" applyAlignment="1">
      <alignment horizontal="center" vertical="center"/>
    </xf>
    <xf numFmtId="49" fontId="26" fillId="4" borderId="19" xfId="0" applyNumberFormat="1" applyFont="1" applyFill="1" applyBorder="1" applyAlignment="1">
      <alignment horizontal="center"/>
    </xf>
    <xf numFmtId="49" fontId="26" fillId="4" borderId="20" xfId="0" applyNumberFormat="1" applyFont="1" applyFill="1" applyBorder="1" applyAlignment="1">
      <alignment horizontal="center"/>
    </xf>
    <xf numFmtId="49" fontId="26" fillId="4" borderId="21" xfId="0" quotePrefix="1" applyNumberFormat="1" applyFont="1" applyFill="1" applyBorder="1" applyAlignment="1">
      <alignment horizontal="center"/>
    </xf>
    <xf numFmtId="187" fontId="26" fillId="4" borderId="26" xfId="0" applyFont="1" applyFill="1" applyBorder="1"/>
    <xf numFmtId="187" fontId="36" fillId="4" borderId="0" xfId="0" applyFont="1" applyFill="1"/>
    <xf numFmtId="187" fontId="32" fillId="4" borderId="20" xfId="0" applyFont="1" applyFill="1" applyBorder="1" applyAlignment="1">
      <alignment horizontal="center"/>
    </xf>
    <xf numFmtId="187" fontId="33" fillId="7" borderId="23" xfId="0" applyFont="1" applyFill="1" applyBorder="1" applyAlignment="1">
      <alignment horizontal="center"/>
    </xf>
    <xf numFmtId="49" fontId="35" fillId="4" borderId="19" xfId="0" applyNumberFormat="1" applyFont="1" applyFill="1" applyBorder="1" applyAlignment="1">
      <alignment horizontal="center"/>
    </xf>
    <xf numFmtId="49" fontId="35" fillId="4" borderId="20" xfId="0" applyNumberFormat="1" applyFont="1" applyFill="1" applyBorder="1" applyAlignment="1">
      <alignment horizontal="center"/>
    </xf>
    <xf numFmtId="49" fontId="35" fillId="4" borderId="21" xfId="0" quotePrefix="1" applyNumberFormat="1" applyFont="1" applyFill="1" applyBorder="1" applyAlignment="1">
      <alignment horizontal="center"/>
    </xf>
    <xf numFmtId="49" fontId="35" fillId="4" borderId="24" xfId="31" applyNumberFormat="1" applyFont="1" applyFill="1" applyBorder="1" applyAlignment="1" applyProtection="1">
      <alignment horizontal="center"/>
    </xf>
    <xf numFmtId="187" fontId="35" fillId="4" borderId="22" xfId="0" applyFont="1" applyFill="1" applyBorder="1"/>
    <xf numFmtId="49" fontId="36" fillId="4" borderId="27" xfId="0" applyNumberFormat="1" applyFont="1" applyFill="1" applyBorder="1" applyAlignment="1">
      <alignment horizontal="center"/>
    </xf>
    <xf numFmtId="49" fontId="36" fillId="4" borderId="23" xfId="0" applyNumberFormat="1" applyFont="1" applyFill="1" applyBorder="1" applyAlignment="1">
      <alignment horizontal="center"/>
    </xf>
    <xf numFmtId="49" fontId="36" fillId="4" borderId="21" xfId="0" applyNumberFormat="1" applyFont="1" applyFill="1" applyBorder="1" applyAlignment="1">
      <alignment horizontal="center"/>
    </xf>
    <xf numFmtId="49" fontId="36" fillId="4" borderId="24" xfId="31" applyNumberFormat="1" applyFont="1" applyFill="1" applyBorder="1" applyAlignment="1" applyProtection="1">
      <alignment horizontal="center"/>
    </xf>
    <xf numFmtId="187" fontId="36" fillId="4" borderId="22" xfId="0" applyFont="1" applyFill="1" applyBorder="1"/>
    <xf numFmtId="49" fontId="26" fillId="4" borderId="21" xfId="0" applyNumberFormat="1" applyFont="1" applyFill="1" applyBorder="1" applyAlignment="1">
      <alignment horizontal="center"/>
    </xf>
    <xf numFmtId="187" fontId="26" fillId="4" borderId="22" xfId="0" applyFont="1" applyFill="1" applyBorder="1"/>
    <xf numFmtId="187" fontId="26" fillId="4" borderId="0" xfId="0" applyFont="1" applyFill="1"/>
    <xf numFmtId="49" fontId="32" fillId="0" borderId="28" xfId="0" applyNumberFormat="1" applyFont="1" applyBorder="1" applyAlignment="1">
      <alignment horizontal="center"/>
    </xf>
    <xf numFmtId="49" fontId="26" fillId="4" borderId="25" xfId="0" quotePrefix="1" applyNumberFormat="1" applyFont="1" applyFill="1" applyBorder="1" applyAlignment="1">
      <alignment horizontal="center"/>
    </xf>
    <xf numFmtId="187" fontId="26" fillId="7" borderId="20" xfId="0" applyFont="1" applyFill="1" applyBorder="1" applyAlignment="1">
      <alignment horizontal="center"/>
    </xf>
    <xf numFmtId="187" fontId="26" fillId="7" borderId="20" xfId="0" applyFont="1" applyFill="1" applyBorder="1"/>
    <xf numFmtId="187" fontId="26" fillId="7" borderId="23" xfId="0" applyFont="1" applyFill="1" applyBorder="1" applyAlignment="1">
      <alignment horizontal="center"/>
    </xf>
    <xf numFmtId="14" fontId="26" fillId="7" borderId="20" xfId="0" applyNumberFormat="1" applyFont="1" applyFill="1" applyBorder="1" applyAlignment="1">
      <alignment horizontal="center" vertical="center"/>
    </xf>
    <xf numFmtId="49" fontId="26" fillId="7" borderId="28" xfId="0" quotePrefix="1" applyNumberFormat="1" applyFont="1" applyFill="1" applyBorder="1" applyAlignment="1">
      <alignment horizontal="center"/>
    </xf>
    <xf numFmtId="49" fontId="26" fillId="7" borderId="20" xfId="0" applyNumberFormat="1" applyFont="1" applyFill="1" applyBorder="1" applyAlignment="1">
      <alignment horizontal="center" vertical="center"/>
    </xf>
    <xf numFmtId="0" fontId="26" fillId="7" borderId="20" xfId="0" applyNumberFormat="1" applyFont="1" applyFill="1" applyBorder="1" applyAlignment="1">
      <alignment horizontal="center"/>
    </xf>
    <xf numFmtId="0" fontId="20" fillId="0" borderId="0" xfId="20" applyFont="1" applyAlignment="1">
      <alignment horizontal="center" vertical="center"/>
    </xf>
    <xf numFmtId="0" fontId="20" fillId="0" borderId="0" xfId="20" quotePrefix="1" applyFont="1" applyAlignment="1">
      <alignment horizontal="center" vertical="center"/>
    </xf>
    <xf numFmtId="187" fontId="38" fillId="4" borderId="28" xfId="0" quotePrefix="1" applyFont="1" applyFill="1" applyBorder="1" applyAlignment="1">
      <alignment horizontal="center"/>
    </xf>
    <xf numFmtId="49" fontId="38" fillId="4" borderId="28" xfId="0" quotePrefix="1" applyNumberFormat="1" applyFont="1" applyFill="1" applyBorder="1" applyAlignment="1">
      <alignment horizontal="center"/>
    </xf>
    <xf numFmtId="187" fontId="38" fillId="4" borderId="23" xfId="0" applyFont="1" applyFill="1" applyBorder="1" applyAlignment="1">
      <alignment horizontal="center"/>
    </xf>
    <xf numFmtId="187" fontId="38" fillId="4" borderId="23" xfId="0" applyFont="1" applyFill="1" applyBorder="1"/>
    <xf numFmtId="187" fontId="38" fillId="8" borderId="23" xfId="0" applyFont="1" applyFill="1" applyBorder="1" applyAlignment="1">
      <alignment horizontal="center"/>
    </xf>
    <xf numFmtId="14" fontId="35" fillId="8" borderId="20" xfId="0" applyNumberFormat="1" applyFont="1" applyFill="1" applyBorder="1" applyAlignment="1">
      <alignment horizontal="center" vertical="center"/>
    </xf>
    <xf numFmtId="14" fontId="38" fillId="8" borderId="20" xfId="0" applyNumberFormat="1" applyFont="1" applyFill="1" applyBorder="1" applyAlignment="1">
      <alignment horizontal="center" vertical="center"/>
    </xf>
    <xf numFmtId="14" fontId="38" fillId="4" borderId="23" xfId="0" applyNumberFormat="1" applyFont="1" applyFill="1" applyBorder="1" applyAlignment="1">
      <alignment horizontal="center" vertical="center"/>
    </xf>
    <xf numFmtId="49" fontId="38" fillId="4" borderId="23" xfId="0" applyNumberFormat="1" applyFont="1" applyFill="1" applyBorder="1" applyAlignment="1">
      <alignment horizontal="center" vertical="center"/>
    </xf>
    <xf numFmtId="49" fontId="39" fillId="8" borderId="23" xfId="0" applyNumberFormat="1" applyFont="1" applyFill="1" applyBorder="1" applyAlignment="1">
      <alignment horizontal="center"/>
    </xf>
    <xf numFmtId="187" fontId="38" fillId="4" borderId="20" xfId="0" applyFont="1" applyFill="1" applyBorder="1" applyAlignment="1">
      <alignment horizontal="center"/>
    </xf>
    <xf numFmtId="187" fontId="38" fillId="4" borderId="25" xfId="0" quotePrefix="1" applyFont="1" applyFill="1" applyBorder="1" applyAlignment="1">
      <alignment horizontal="center"/>
    </xf>
    <xf numFmtId="187" fontId="38" fillId="4" borderId="20" xfId="0" applyFont="1" applyFill="1" applyBorder="1"/>
    <xf numFmtId="187" fontId="35" fillId="4" borderId="20" xfId="0" applyFont="1" applyFill="1" applyBorder="1" applyAlignment="1">
      <alignment horizontal="center"/>
    </xf>
    <xf numFmtId="49" fontId="35" fillId="4" borderId="20" xfId="0" applyNumberFormat="1" applyFont="1" applyFill="1" applyBorder="1" applyAlignment="1">
      <alignment horizontal="center" vertical="center"/>
    </xf>
    <xf numFmtId="0" fontId="28" fillId="5" borderId="10" xfId="30" applyFont="1" applyFill="1" applyBorder="1" applyAlignment="1">
      <alignment horizontal="left" vertical="center"/>
    </xf>
    <xf numFmtId="0" fontId="28" fillId="5" borderId="11" xfId="30" applyFont="1" applyFill="1" applyBorder="1" applyAlignment="1">
      <alignment horizontal="left" vertical="center"/>
    </xf>
    <xf numFmtId="0" fontId="28" fillId="5" borderId="12" xfId="30" applyFont="1" applyFill="1" applyBorder="1" applyAlignment="1">
      <alignment horizontal="left" vertical="center"/>
    </xf>
    <xf numFmtId="0" fontId="28" fillId="5" borderId="13" xfId="30" applyFont="1" applyFill="1" applyBorder="1" applyAlignment="1">
      <alignment vertical="center"/>
    </xf>
    <xf numFmtId="0" fontId="28" fillId="5" borderId="14" xfId="30" applyFont="1" applyFill="1" applyBorder="1" applyAlignment="1">
      <alignment vertical="center"/>
    </xf>
    <xf numFmtId="0" fontId="28" fillId="5" borderId="15" xfId="30" applyFont="1" applyFill="1" applyBorder="1" applyAlignment="1">
      <alignment vertical="center"/>
    </xf>
    <xf numFmtId="0" fontId="28" fillId="4" borderId="0" xfId="30" applyFont="1" applyFill="1" applyAlignment="1">
      <alignment horizontal="left" wrapText="1"/>
    </xf>
    <xf numFmtId="0" fontId="29" fillId="5" borderId="13" xfId="30" applyFont="1" applyFill="1" applyBorder="1" applyAlignment="1">
      <alignment vertical="center"/>
    </xf>
    <xf numFmtId="0" fontId="29" fillId="5" borderId="14" xfId="30" applyFont="1" applyFill="1" applyBorder="1" applyAlignment="1">
      <alignment vertical="center"/>
    </xf>
    <xf numFmtId="0" fontId="29" fillId="5" borderId="15" xfId="30" applyFont="1" applyFill="1" applyBorder="1" applyAlignment="1">
      <alignment vertical="center"/>
    </xf>
  </cellXfs>
  <cellStyles count="32">
    <cellStyle name="0,0_x000d__x000a_NA_x000d__x000a_" xfId="1" xr:uid="{00000000-0005-0000-0000-000000000000}"/>
    <cellStyle name="0,0_x000d__x000a_NA_x000d__x000a_ 2" xfId="2" xr:uid="{00000000-0005-0000-0000-000001000000}"/>
    <cellStyle name="0,0_x000d__x000a_NA_x000d__x000a_ 2 2" xfId="3" xr:uid="{00000000-0005-0000-0000-000002000000}"/>
    <cellStyle name="0,0_x000d__x000a_NA_x000d__x000a_ 2_801-0002668" xfId="4" xr:uid="{00000000-0005-0000-0000-000003000000}"/>
    <cellStyle name="0,0_x000d__x000a_NA_x000d__x000a__(สมัครใหม่)" xfId="5" xr:uid="{00000000-0005-0000-0000-000004000000}"/>
    <cellStyle name="0,0_x000d__x000a_NA_x000d__x000a__Member" xfId="6" xr:uid="{00000000-0005-0000-0000-000005000000}"/>
    <cellStyle name="0,0_x000d__x000a_NA_x000d__x000a__ต.ค. (ต่ออายุ) (2)" xfId="7" xr:uid="{00000000-0005-0000-0000-000006000000}"/>
    <cellStyle name="Comma" xfId="8" builtinId="3"/>
    <cellStyle name="Comma 2" xfId="9" xr:uid="{00000000-0005-0000-0000-000008000000}"/>
    <cellStyle name="Comma 3" xfId="10" xr:uid="{00000000-0005-0000-0000-000009000000}"/>
    <cellStyle name="Comma 3 2" xfId="11" xr:uid="{00000000-0005-0000-0000-00000A000000}"/>
    <cellStyle name="Comma 4" xfId="12" xr:uid="{00000000-0005-0000-0000-00000B000000}"/>
    <cellStyle name="Hyperlink" xfId="31" builtinId="8"/>
    <cellStyle name="Normal" xfId="0" builtinId="0"/>
    <cellStyle name="Normal 10" xfId="27" xr:uid="{00000000-0005-0000-0000-00000D000000}"/>
    <cellStyle name="Normal 2" xfId="13" xr:uid="{00000000-0005-0000-0000-00000E000000}"/>
    <cellStyle name="Normal 2 2" xfId="26" xr:uid="{00000000-0005-0000-0000-00000F000000}"/>
    <cellStyle name="Normal 2 2 82" xfId="28" xr:uid="{00000000-0005-0000-0000-000010000000}"/>
    <cellStyle name="Normal 3" xfId="20" xr:uid="{00000000-0005-0000-0000-000011000000}"/>
    <cellStyle name="Normal 3 2" xfId="29" xr:uid="{00000000-0005-0000-0000-000012000000}"/>
    <cellStyle name="Normal 4" xfId="14" xr:uid="{00000000-0005-0000-0000-000013000000}"/>
    <cellStyle name="Normal 5" xfId="25" xr:uid="{00000000-0005-0000-0000-000014000000}"/>
    <cellStyle name="Normal 6" xfId="30" xr:uid="{C5F61D23-4E24-48A4-B93A-5EAC60AFF108}"/>
    <cellStyle name="Normal_801-0000779_ Cencus Reports" xfId="15" xr:uid="{00000000-0005-0000-0000-000015000000}"/>
    <cellStyle name="Normal_GLS_DATACONVERSION_TEMPLATE_v1.0" xfId="16" xr:uid="{00000000-0005-0000-0000-000016000000}"/>
    <cellStyle name="Normal_Sheet1" xfId="17" xr:uid="{00000000-0005-0000-0000-000017000000}"/>
    <cellStyle name="Style 1" xfId="18" xr:uid="{00000000-0005-0000-0000-000019000000}"/>
    <cellStyle name="ปกติ 2" xfId="21" xr:uid="{00000000-0005-0000-0000-00001A000000}"/>
    <cellStyle name="ปกติ 3" xfId="22" xr:uid="{00000000-0005-0000-0000-00001B000000}"/>
    <cellStyle name="ปกติ 4" xfId="23" xr:uid="{00000000-0005-0000-0000-00001C000000}"/>
    <cellStyle name="ปกติ 5" xfId="24" xr:uid="{00000000-0005-0000-0000-00001D000000}"/>
    <cellStyle name="ปกติ_Sheet1" xfId="19" xr:uid="{00000000-0005-0000-0000-00001E000000}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mruColors>
      <color rgb="FF99FF99"/>
      <color rgb="FFFF99CC"/>
      <color rgb="FF66FFFF"/>
      <color rgb="FFFFCCFF"/>
      <color rgb="FFFFFFCC"/>
      <color rgb="FFCC66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52918</xdr:colOff>
      <xdr:row>0</xdr:row>
      <xdr:rowOff>52916</xdr:rowOff>
    </xdr:from>
    <xdr:to>
      <xdr:col>2</xdr:col>
      <xdr:colOff>114240</xdr:colOff>
      <xdr:row>3</xdr:row>
      <xdr:rowOff>24190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8C3A6F-11FE-4895-9E4F-39E488B3B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8" y="52916"/>
          <a:ext cx="1699622" cy="828524"/>
        </a:xfrm>
        <a:prstGeom prst="rect">
          <a:avLst/>
        </a:prstGeom>
      </xdr:spPr>
    </xdr:pic>
    <xdr:clientData/>
  </xdr:twoCellAnchor>
  <xdr:twoCellAnchor>
    <xdr:from>
      <xdr:col>14</xdr:col>
      <xdr:colOff>974912</xdr:colOff>
      <xdr:row>3</xdr:row>
      <xdr:rowOff>142565</xdr:rowOff>
    </xdr:from>
    <xdr:to>
      <xdr:col>20</xdr:col>
      <xdr:colOff>1201521</xdr:colOff>
      <xdr:row>8</xdr:row>
      <xdr:rowOff>334933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579DDA1-039F-40A4-8214-FE5170725133}"/>
            </a:ext>
          </a:extLst>
        </xdr:cNvPr>
        <xdr:cNvSpPr/>
      </xdr:nvSpPr>
      <xdr:spPr>
        <a:xfrm>
          <a:off x="11896725" y="999815"/>
          <a:ext cx="6478371" cy="151634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lang="th-TH" sz="3000" b="1">
              <a:latin typeface="Browallia New" panose="020B0604020202020204" pitchFamily="34" charset="-34"/>
              <a:cs typeface="Browallia New" panose="020B0604020202020204" pitchFamily="34" charset="-34"/>
            </a:rPr>
            <a:t>รายงานการแจ้ง</a:t>
          </a:r>
          <a:r>
            <a:rPr lang="th-TH" sz="3000" b="1" baseline="0">
              <a:latin typeface="Browallia New" panose="020B0604020202020204" pitchFamily="34" charset="-34"/>
              <a:cs typeface="Browallia New" panose="020B0604020202020204" pitchFamily="34" charset="-34"/>
            </a:rPr>
            <a:t>ข้อมูลกรมธรรม์ประกันประกันชีวิต </a:t>
          </a:r>
        </a:p>
        <a:p>
          <a:pPr algn="r"/>
          <a:r>
            <a:rPr lang="th-TH" sz="3000" b="1" baseline="0">
              <a:latin typeface="Browallia New" panose="020B0604020202020204" pitchFamily="34" charset="-34"/>
              <a:cs typeface="Browallia New" panose="020B0604020202020204" pitchFamily="34" charset="-34"/>
            </a:rPr>
            <a:t>และสุขภาพกลุ่ม / อุบัติเหตุกลุ่ม</a:t>
          </a:r>
        </a:p>
        <a:p>
          <a:pPr algn="l"/>
          <a:endParaRPr lang="th-TH" sz="3600">
            <a:latin typeface="Browallia New" panose="020B0604020202020204" pitchFamily="34" charset="-34"/>
            <a:cs typeface="Browallia New" panose="020B0604020202020204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49;&#3592;&#3657;&#3591;&#3619;&#3634;&#3618;&#3594;&#3639;&#3656;&#3629;&#3626;&#3617;&#3634;&#3594;&#3636;&#3585;&#3651;&#3627;&#3617;&#3656;%202-09-6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49;&#3592;&#3657;&#3591;&#3619;&#3634;&#3618;&#3594;&#3639;&#3656;&#3629;&#3626;&#3617;&#3634;&#3594;&#3636;&#3585;&#3651;&#3627;&#3617;&#3656;%2014-09-6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Z370"/>
  <sheetViews>
    <sheetView zoomScale="85" zoomScaleNormal="85" workbookViewId="0">
      <pane ySplit="2" topLeftCell="A93" activePane="bottomLeft" state="frozen"/>
      <selection activeCell="AR1" sqref="AR1"/>
      <selection pane="bottomLeft" activeCell="W109" sqref="W109"/>
    </sheetView>
  </sheetViews>
  <sheetFormatPr defaultRowHeight="12.75"/>
  <cols>
    <col min="1" max="1" width="12.7109375" customWidth="1"/>
    <col min="2" max="2" width="10.85546875" bestFit="1" customWidth="1"/>
    <col min="3" max="3" width="33.85546875" bestFit="1" customWidth="1"/>
    <col min="4" max="4" width="5.42578125" customWidth="1"/>
    <col min="5" max="5" width="16.28515625" customWidth="1"/>
    <col min="6" max="6" width="17.140625" customWidth="1"/>
    <col min="7" max="7" width="10.5703125" customWidth="1"/>
    <col min="8" max="8" width="9.140625" customWidth="1"/>
    <col min="9" max="9" width="10.140625" customWidth="1"/>
    <col min="10" max="10" width="11.7109375" bestFit="1" customWidth="1"/>
    <col min="11" max="11" width="6.5703125" customWidth="1"/>
    <col min="12" max="13" width="4.5703125" customWidth="1"/>
    <col min="14" max="14" width="5.42578125" customWidth="1"/>
    <col min="15" max="15" width="12.28515625" customWidth="1"/>
    <col min="16" max="16" width="12" customWidth="1"/>
    <col min="17" max="17" width="10.7109375" bestFit="1" customWidth="1"/>
    <col min="18" max="18" width="12.5703125" customWidth="1"/>
    <col min="19" max="19" width="14.28515625" customWidth="1"/>
    <col min="20" max="20" width="9.140625" hidden="1" customWidth="1"/>
    <col min="21" max="21" width="6.42578125" hidden="1" customWidth="1"/>
    <col min="22" max="22" width="7.140625" hidden="1" customWidth="1"/>
    <col min="23" max="23" width="10.7109375" style="56" customWidth="1"/>
    <col min="24" max="24" width="11.85546875" customWidth="1"/>
    <col min="25" max="25" width="10.7109375" customWidth="1"/>
    <col min="26" max="26" width="11" customWidth="1"/>
    <col min="27" max="27" width="10.85546875" customWidth="1"/>
    <col min="28" max="28" width="13.85546875" customWidth="1"/>
    <col min="29" max="29" width="17.28515625" customWidth="1"/>
    <col min="30" max="30" width="26.42578125" customWidth="1"/>
    <col min="31" max="31" width="10.140625" customWidth="1"/>
    <col min="32" max="32" width="11.5703125" customWidth="1"/>
    <col min="33" max="33" width="11" customWidth="1"/>
    <col min="34" max="34" width="11.42578125" customWidth="1"/>
    <col min="35" max="35" width="9.140625" customWidth="1"/>
    <col min="36" max="36" width="11.28515625" customWidth="1"/>
    <col min="37" max="37" width="10.140625" customWidth="1"/>
    <col min="38" max="38" width="9.7109375" customWidth="1"/>
    <col min="39" max="39" width="11" customWidth="1"/>
    <col min="40" max="40" width="15.28515625" customWidth="1"/>
    <col min="41" max="41" width="14.7109375" customWidth="1"/>
    <col min="42" max="42" width="15.140625" customWidth="1"/>
    <col min="43" max="43" width="15" customWidth="1"/>
    <col min="44" max="44" width="13.5703125" customWidth="1"/>
    <col min="45" max="46" width="13.42578125" customWidth="1"/>
    <col min="47" max="47" width="10.28515625" customWidth="1"/>
    <col min="48" max="48" width="11.7109375" customWidth="1"/>
    <col min="49" max="49" width="17.42578125" customWidth="1"/>
    <col min="50" max="50" width="17.85546875" customWidth="1"/>
    <col min="51" max="51" width="21.42578125" customWidth="1"/>
    <col min="52" max="52" width="23.28515625" customWidth="1"/>
  </cols>
  <sheetData>
    <row r="1" spans="1:52" s="29" customFormat="1" ht="21">
      <c r="A1" s="20" t="s">
        <v>4</v>
      </c>
      <c r="B1" s="20" t="s">
        <v>5</v>
      </c>
      <c r="C1" s="20" t="s">
        <v>6</v>
      </c>
      <c r="D1" s="20"/>
      <c r="E1" s="20"/>
      <c r="F1" s="21" t="s">
        <v>7</v>
      </c>
      <c r="G1" s="20" t="s">
        <v>8</v>
      </c>
      <c r="H1" s="20" t="s">
        <v>9</v>
      </c>
      <c r="I1" s="20" t="s">
        <v>10</v>
      </c>
      <c r="J1" s="20" t="s">
        <v>11</v>
      </c>
      <c r="K1" s="20" t="s">
        <v>12</v>
      </c>
      <c r="L1" s="20"/>
      <c r="M1" s="20"/>
      <c r="N1" s="20"/>
      <c r="O1" s="20"/>
      <c r="P1" s="1" t="s">
        <v>13</v>
      </c>
      <c r="Q1" s="20" t="s">
        <v>14</v>
      </c>
      <c r="R1" s="22" t="s">
        <v>15</v>
      </c>
      <c r="S1" s="20" t="s">
        <v>16</v>
      </c>
      <c r="T1" s="20"/>
      <c r="U1" s="20"/>
      <c r="V1" s="20"/>
      <c r="W1" s="54" t="s">
        <v>17</v>
      </c>
      <c r="X1" s="23" t="s">
        <v>18</v>
      </c>
      <c r="Y1" s="24" t="s">
        <v>19</v>
      </c>
      <c r="Z1" s="24" t="s">
        <v>20</v>
      </c>
      <c r="AA1" s="24" t="s">
        <v>21</v>
      </c>
      <c r="AB1" s="24" t="s">
        <v>22</v>
      </c>
      <c r="AC1" s="24" t="s">
        <v>23</v>
      </c>
      <c r="AD1" s="20" t="s">
        <v>24</v>
      </c>
      <c r="AE1" s="25" t="s">
        <v>25</v>
      </c>
      <c r="AF1" s="25" t="s">
        <v>26</v>
      </c>
      <c r="AG1" s="25" t="s">
        <v>27</v>
      </c>
      <c r="AH1" s="25" t="s">
        <v>28</v>
      </c>
      <c r="AI1" s="25"/>
      <c r="AJ1" s="25" t="s">
        <v>29</v>
      </c>
      <c r="AK1" s="25" t="s">
        <v>30</v>
      </c>
      <c r="AL1" s="25" t="s">
        <v>31</v>
      </c>
      <c r="AM1" s="25" t="s">
        <v>32</v>
      </c>
      <c r="AN1" s="25" t="s">
        <v>33</v>
      </c>
      <c r="AO1" s="25" t="s">
        <v>34</v>
      </c>
      <c r="AP1" s="25" t="s">
        <v>35</v>
      </c>
      <c r="AQ1" s="25" t="s">
        <v>36</v>
      </c>
      <c r="AR1" s="25" t="s">
        <v>37</v>
      </c>
      <c r="AS1" s="25" t="s">
        <v>38</v>
      </c>
      <c r="AT1" s="24" t="s">
        <v>39</v>
      </c>
      <c r="AU1" s="26" t="s">
        <v>40</v>
      </c>
      <c r="AV1" s="27" t="s">
        <v>41</v>
      </c>
      <c r="AW1" s="28" t="s">
        <v>42</v>
      </c>
      <c r="AX1" s="20" t="s">
        <v>43</v>
      </c>
    </row>
    <row r="2" spans="1:52" s="43" customFormat="1" ht="57.75" customHeight="1">
      <c r="A2" s="30" t="s">
        <v>65</v>
      </c>
      <c r="B2" s="30" t="s">
        <v>46</v>
      </c>
      <c r="C2" s="49" t="s">
        <v>47</v>
      </c>
      <c r="D2" s="31" t="s">
        <v>48</v>
      </c>
      <c r="E2" s="31" t="s">
        <v>706</v>
      </c>
      <c r="F2" s="31" t="s">
        <v>49</v>
      </c>
      <c r="G2" s="31" t="s">
        <v>66</v>
      </c>
      <c r="H2" s="46" t="s">
        <v>67</v>
      </c>
      <c r="I2" s="32" t="s">
        <v>68</v>
      </c>
      <c r="J2" s="33" t="s">
        <v>69</v>
      </c>
      <c r="K2" s="33" t="s">
        <v>50</v>
      </c>
      <c r="L2" s="32" t="s">
        <v>51</v>
      </c>
      <c r="M2" s="32" t="s">
        <v>52</v>
      </c>
      <c r="N2" s="32" t="s">
        <v>53</v>
      </c>
      <c r="O2" s="34" t="s">
        <v>79</v>
      </c>
      <c r="P2" s="32" t="s">
        <v>54</v>
      </c>
      <c r="Q2" s="34" t="s">
        <v>55</v>
      </c>
      <c r="R2" s="35" t="s">
        <v>1</v>
      </c>
      <c r="S2" s="35" t="s">
        <v>2</v>
      </c>
      <c r="T2" s="36" t="s">
        <v>56</v>
      </c>
      <c r="U2" s="37" t="s">
        <v>44</v>
      </c>
      <c r="V2" s="37" t="s">
        <v>45</v>
      </c>
      <c r="W2" s="57" t="s">
        <v>265</v>
      </c>
      <c r="X2" s="58" t="s">
        <v>57</v>
      </c>
      <c r="Y2" s="59" t="s">
        <v>58</v>
      </c>
      <c r="Z2" s="59" t="s">
        <v>59</v>
      </c>
      <c r="AA2" s="60" t="s">
        <v>60</v>
      </c>
      <c r="AB2" s="60" t="s">
        <v>70</v>
      </c>
      <c r="AC2" s="38" t="s">
        <v>71</v>
      </c>
      <c r="AD2" s="39" t="s">
        <v>72</v>
      </c>
      <c r="AE2" s="39" t="s">
        <v>61</v>
      </c>
      <c r="AF2" s="39" t="s">
        <v>57</v>
      </c>
      <c r="AG2" s="39" t="s">
        <v>58</v>
      </c>
      <c r="AH2" s="39" t="s">
        <v>59</v>
      </c>
      <c r="AI2" s="50" t="s">
        <v>73</v>
      </c>
      <c r="AJ2" s="39" t="s">
        <v>263</v>
      </c>
      <c r="AK2" s="62" t="s">
        <v>266</v>
      </c>
      <c r="AL2" s="51" t="s">
        <v>31</v>
      </c>
      <c r="AM2" s="39" t="s">
        <v>61</v>
      </c>
      <c r="AN2" s="39" t="s">
        <v>74</v>
      </c>
      <c r="AO2" s="39" t="s">
        <v>75</v>
      </c>
      <c r="AP2" s="39" t="s">
        <v>59</v>
      </c>
      <c r="AQ2" s="39" t="s">
        <v>62</v>
      </c>
      <c r="AR2" s="38" t="s">
        <v>76</v>
      </c>
      <c r="AS2" s="38" t="s">
        <v>77</v>
      </c>
      <c r="AT2" s="39" t="s">
        <v>63</v>
      </c>
      <c r="AU2" s="40" t="s">
        <v>40</v>
      </c>
      <c r="AV2" s="41" t="s">
        <v>41</v>
      </c>
      <c r="AW2" s="42" t="s">
        <v>42</v>
      </c>
      <c r="AX2" s="39" t="s">
        <v>64</v>
      </c>
      <c r="AY2" s="53" t="s">
        <v>264</v>
      </c>
      <c r="AZ2" s="66"/>
    </row>
    <row r="3" spans="1:52" s="44" customFormat="1" ht="21">
      <c r="A3" s="2" t="s">
        <v>698</v>
      </c>
      <c r="B3" s="2">
        <v>81001042</v>
      </c>
      <c r="C3" s="52" t="s">
        <v>284</v>
      </c>
      <c r="D3" s="3">
        <v>1</v>
      </c>
      <c r="E3" s="4" t="s">
        <v>709</v>
      </c>
      <c r="F3" s="4"/>
      <c r="G3" s="47" t="s">
        <v>285</v>
      </c>
      <c r="H3" s="5" t="s">
        <v>0</v>
      </c>
      <c r="I3" s="18" t="s">
        <v>394</v>
      </c>
      <c r="J3" s="18" t="s">
        <v>395</v>
      </c>
      <c r="K3" s="7" t="s">
        <v>78</v>
      </c>
      <c r="L3" s="19">
        <v>3</v>
      </c>
      <c r="M3" s="19">
        <v>11</v>
      </c>
      <c r="N3" s="19">
        <v>2514</v>
      </c>
      <c r="O3" s="45" t="s">
        <v>591</v>
      </c>
      <c r="P3" s="6">
        <v>26240</v>
      </c>
      <c r="Q3" s="7">
        <v>41</v>
      </c>
      <c r="R3" s="8">
        <v>41365</v>
      </c>
      <c r="S3" s="8">
        <v>41548</v>
      </c>
      <c r="T3" s="9"/>
      <c r="U3" s="9"/>
      <c r="V3" s="9"/>
      <c r="W3" s="55">
        <v>115000</v>
      </c>
      <c r="X3" s="3">
        <v>100000</v>
      </c>
      <c r="Y3" s="10">
        <v>100000</v>
      </c>
      <c r="Z3" s="3">
        <v>100000</v>
      </c>
      <c r="AA3" s="3">
        <v>100000</v>
      </c>
      <c r="AB3" s="3">
        <v>10000</v>
      </c>
      <c r="AC3" s="11"/>
      <c r="AD3" s="52"/>
      <c r="AE3" s="12">
        <v>1.28</v>
      </c>
      <c r="AF3" s="12">
        <v>0.42</v>
      </c>
      <c r="AG3" s="12">
        <v>0.02</v>
      </c>
      <c r="AH3" s="12">
        <v>0.18</v>
      </c>
      <c r="AI3" s="12"/>
      <c r="AJ3" s="12">
        <v>0.24</v>
      </c>
      <c r="AK3" s="67">
        <v>131.80000000000001</v>
      </c>
      <c r="AL3" s="13"/>
      <c r="AM3" s="14">
        <v>73.599999999999994</v>
      </c>
      <c r="AN3" s="14">
        <v>21</v>
      </c>
      <c r="AO3" s="14">
        <v>1</v>
      </c>
      <c r="AP3" s="14">
        <v>9</v>
      </c>
      <c r="AQ3" s="14">
        <v>12</v>
      </c>
      <c r="AR3" s="14">
        <v>65.900000000000006</v>
      </c>
      <c r="AS3" s="14"/>
      <c r="AT3" s="14">
        <v>182.5</v>
      </c>
      <c r="AU3" s="15" t="s">
        <v>3</v>
      </c>
      <c r="AV3" s="16">
        <v>183</v>
      </c>
      <c r="AW3" s="17"/>
      <c r="AX3" s="2" t="s">
        <v>82</v>
      </c>
      <c r="AY3" s="47">
        <v>2</v>
      </c>
    </row>
    <row r="4" spans="1:52" s="44" customFormat="1" ht="21">
      <c r="A4" s="2" t="s">
        <v>698</v>
      </c>
      <c r="B4" s="2">
        <v>81001042</v>
      </c>
      <c r="C4" s="52" t="s">
        <v>284</v>
      </c>
      <c r="D4" s="3">
        <v>2</v>
      </c>
      <c r="E4" s="4" t="s">
        <v>710</v>
      </c>
      <c r="F4" s="4"/>
      <c r="G4" s="47" t="s">
        <v>286</v>
      </c>
      <c r="H4" s="5" t="s">
        <v>0</v>
      </c>
      <c r="I4" s="18" t="s">
        <v>396</v>
      </c>
      <c r="J4" s="18" t="s">
        <v>397</v>
      </c>
      <c r="K4" s="7" t="s">
        <v>78</v>
      </c>
      <c r="L4" s="19">
        <v>11</v>
      </c>
      <c r="M4" s="19">
        <v>8</v>
      </c>
      <c r="N4" s="19">
        <v>2520</v>
      </c>
      <c r="O4" s="45" t="s">
        <v>592</v>
      </c>
      <c r="P4" s="6">
        <v>28348</v>
      </c>
      <c r="Q4" s="7">
        <v>35</v>
      </c>
      <c r="R4" s="8">
        <v>41365</v>
      </c>
      <c r="S4" s="8">
        <v>41548</v>
      </c>
      <c r="T4" s="9"/>
      <c r="U4" s="9"/>
      <c r="V4" s="9"/>
      <c r="W4" s="55">
        <v>315000</v>
      </c>
      <c r="X4" s="3">
        <v>300000</v>
      </c>
      <c r="Y4" s="10">
        <v>300000</v>
      </c>
      <c r="Z4" s="3">
        <v>300000</v>
      </c>
      <c r="AA4" s="3">
        <v>300000</v>
      </c>
      <c r="AB4" s="3">
        <v>30000</v>
      </c>
      <c r="AC4" s="11"/>
      <c r="AD4" s="52"/>
      <c r="AE4" s="12">
        <v>1.28</v>
      </c>
      <c r="AF4" s="12">
        <v>0.42</v>
      </c>
      <c r="AG4" s="12">
        <v>0.02</v>
      </c>
      <c r="AH4" s="12">
        <v>0.18</v>
      </c>
      <c r="AI4" s="12"/>
      <c r="AJ4" s="12">
        <v>0.24</v>
      </c>
      <c r="AK4" s="67">
        <v>245.8</v>
      </c>
      <c r="AL4" s="13"/>
      <c r="AM4" s="14">
        <v>201.6</v>
      </c>
      <c r="AN4" s="14">
        <v>63</v>
      </c>
      <c r="AO4" s="14">
        <v>3</v>
      </c>
      <c r="AP4" s="14">
        <v>27</v>
      </c>
      <c r="AQ4" s="14">
        <v>36</v>
      </c>
      <c r="AR4" s="14">
        <v>122.9</v>
      </c>
      <c r="AS4" s="14"/>
      <c r="AT4" s="14">
        <v>453.5</v>
      </c>
      <c r="AU4" s="15" t="s">
        <v>3</v>
      </c>
      <c r="AV4" s="16">
        <v>183</v>
      </c>
      <c r="AW4" s="17"/>
      <c r="AX4" s="2" t="s">
        <v>82</v>
      </c>
      <c r="AY4" s="47">
        <v>4</v>
      </c>
    </row>
    <row r="5" spans="1:52" s="44" customFormat="1" ht="21">
      <c r="A5" s="2" t="s">
        <v>698</v>
      </c>
      <c r="B5" s="2">
        <v>81001042</v>
      </c>
      <c r="C5" s="52" t="s">
        <v>284</v>
      </c>
      <c r="D5" s="3">
        <v>3</v>
      </c>
      <c r="E5" s="3" t="s">
        <v>711</v>
      </c>
      <c r="F5" s="4"/>
      <c r="G5" s="47" t="s">
        <v>287</v>
      </c>
      <c r="H5" s="5" t="s">
        <v>0</v>
      </c>
      <c r="I5" s="18" t="s">
        <v>398</v>
      </c>
      <c r="J5" s="18" t="s">
        <v>399</v>
      </c>
      <c r="K5" s="7" t="s">
        <v>78</v>
      </c>
      <c r="L5" s="19">
        <v>14</v>
      </c>
      <c r="M5" s="19">
        <v>2</v>
      </c>
      <c r="N5" s="19">
        <v>2509</v>
      </c>
      <c r="O5" s="45" t="s">
        <v>593</v>
      </c>
      <c r="P5" s="6">
        <v>24152</v>
      </c>
      <c r="Q5" s="7">
        <v>47</v>
      </c>
      <c r="R5" s="8">
        <v>41365</v>
      </c>
      <c r="S5" s="8">
        <v>41548</v>
      </c>
      <c r="T5" s="9"/>
      <c r="U5" s="9"/>
      <c r="V5" s="9"/>
      <c r="W5" s="55">
        <v>415000</v>
      </c>
      <c r="X5" s="3">
        <v>400000</v>
      </c>
      <c r="Y5" s="10">
        <v>400000</v>
      </c>
      <c r="Z5" s="3">
        <v>400000</v>
      </c>
      <c r="AA5" s="3">
        <v>400000</v>
      </c>
      <c r="AB5" s="3">
        <v>40000</v>
      </c>
      <c r="AC5" s="11"/>
      <c r="AD5" s="52"/>
      <c r="AE5" s="12">
        <v>1.28</v>
      </c>
      <c r="AF5" s="12">
        <v>0.42</v>
      </c>
      <c r="AG5" s="12">
        <v>0.02</v>
      </c>
      <c r="AH5" s="12">
        <v>0.18</v>
      </c>
      <c r="AI5" s="12"/>
      <c r="AJ5" s="12">
        <v>0.24</v>
      </c>
      <c r="AK5" s="67">
        <v>232.8</v>
      </c>
      <c r="AL5" s="13"/>
      <c r="AM5" s="14">
        <v>265.60000000000002</v>
      </c>
      <c r="AN5" s="14">
        <v>84</v>
      </c>
      <c r="AO5" s="14">
        <v>4</v>
      </c>
      <c r="AP5" s="14">
        <v>36</v>
      </c>
      <c r="AQ5" s="14">
        <v>48</v>
      </c>
      <c r="AR5" s="14">
        <v>116.4</v>
      </c>
      <c r="AS5" s="14"/>
      <c r="AT5" s="14">
        <v>554</v>
      </c>
      <c r="AU5" s="15" t="s">
        <v>3</v>
      </c>
      <c r="AV5" s="16">
        <v>183</v>
      </c>
      <c r="AW5" s="17"/>
      <c r="AX5" s="2" t="s">
        <v>82</v>
      </c>
      <c r="AY5" s="47">
        <v>5</v>
      </c>
    </row>
    <row r="6" spans="1:52" s="44" customFormat="1" ht="21">
      <c r="A6" s="2" t="s">
        <v>698</v>
      </c>
      <c r="B6" s="2">
        <v>81001042</v>
      </c>
      <c r="C6" s="52" t="s">
        <v>284</v>
      </c>
      <c r="D6" s="3">
        <v>4</v>
      </c>
      <c r="E6" s="3" t="s">
        <v>712</v>
      </c>
      <c r="F6" s="4"/>
      <c r="G6" s="47" t="s">
        <v>288</v>
      </c>
      <c r="H6" s="5" t="s">
        <v>83</v>
      </c>
      <c r="I6" s="18" t="s">
        <v>400</v>
      </c>
      <c r="J6" s="18" t="s">
        <v>401</v>
      </c>
      <c r="K6" s="7" t="s">
        <v>84</v>
      </c>
      <c r="L6" s="19">
        <v>17</v>
      </c>
      <c r="M6" s="19">
        <v>1</v>
      </c>
      <c r="N6" s="19">
        <v>2528</v>
      </c>
      <c r="O6" s="45" t="s">
        <v>594</v>
      </c>
      <c r="P6" s="6">
        <v>31064</v>
      </c>
      <c r="Q6" s="7">
        <v>28</v>
      </c>
      <c r="R6" s="8">
        <v>41365</v>
      </c>
      <c r="S6" s="8">
        <v>41548</v>
      </c>
      <c r="T6" s="9"/>
      <c r="U6" s="9"/>
      <c r="V6" s="9"/>
      <c r="W6" s="55">
        <v>115000</v>
      </c>
      <c r="X6" s="3">
        <v>100000</v>
      </c>
      <c r="Y6" s="10">
        <v>100000</v>
      </c>
      <c r="Z6" s="3">
        <v>100000</v>
      </c>
      <c r="AA6" s="3">
        <v>100000</v>
      </c>
      <c r="AB6" s="3">
        <v>10000</v>
      </c>
      <c r="AC6" s="11"/>
      <c r="AD6" s="52"/>
      <c r="AE6" s="12">
        <v>1.28</v>
      </c>
      <c r="AF6" s="12">
        <v>0.42</v>
      </c>
      <c r="AG6" s="12">
        <v>0.02</v>
      </c>
      <c r="AH6" s="12">
        <v>0.18</v>
      </c>
      <c r="AI6" s="12"/>
      <c r="AJ6" s="12">
        <v>0.24</v>
      </c>
      <c r="AK6" s="67">
        <v>131.80000000000001</v>
      </c>
      <c r="AL6" s="13"/>
      <c r="AM6" s="14">
        <v>73.599999999999994</v>
      </c>
      <c r="AN6" s="14">
        <v>21</v>
      </c>
      <c r="AO6" s="14">
        <v>1</v>
      </c>
      <c r="AP6" s="14">
        <v>9</v>
      </c>
      <c r="AQ6" s="14">
        <v>12</v>
      </c>
      <c r="AR6" s="14">
        <v>65.900000000000006</v>
      </c>
      <c r="AS6" s="14"/>
      <c r="AT6" s="14">
        <v>182.5</v>
      </c>
      <c r="AU6" s="15" t="s">
        <v>3</v>
      </c>
      <c r="AV6" s="16">
        <v>183</v>
      </c>
      <c r="AW6" s="17"/>
      <c r="AX6" s="2" t="s">
        <v>82</v>
      </c>
      <c r="AY6" s="47">
        <v>2</v>
      </c>
    </row>
    <row r="7" spans="1:52" s="44" customFormat="1" ht="21">
      <c r="A7" s="2" t="s">
        <v>698</v>
      </c>
      <c r="B7" s="2">
        <v>81001042</v>
      </c>
      <c r="C7" s="52" t="s">
        <v>284</v>
      </c>
      <c r="D7" s="3">
        <v>5</v>
      </c>
      <c r="E7" s="3" t="s">
        <v>713</v>
      </c>
      <c r="F7" s="4"/>
      <c r="G7" s="47" t="s">
        <v>289</v>
      </c>
      <c r="H7" s="5" t="s">
        <v>0</v>
      </c>
      <c r="I7" s="18" t="s">
        <v>402</v>
      </c>
      <c r="J7" s="18" t="s">
        <v>283</v>
      </c>
      <c r="K7" s="7" t="s">
        <v>78</v>
      </c>
      <c r="L7" s="19">
        <v>11</v>
      </c>
      <c r="M7" s="19">
        <v>3</v>
      </c>
      <c r="N7" s="19">
        <v>2514</v>
      </c>
      <c r="O7" s="45" t="s">
        <v>595</v>
      </c>
      <c r="P7" s="6">
        <v>26003</v>
      </c>
      <c r="Q7" s="7">
        <v>42</v>
      </c>
      <c r="R7" s="8">
        <v>41365</v>
      </c>
      <c r="S7" s="8">
        <v>41548</v>
      </c>
      <c r="T7" s="9"/>
      <c r="U7" s="9"/>
      <c r="V7" s="9"/>
      <c r="W7" s="55">
        <v>315000</v>
      </c>
      <c r="X7" s="3">
        <v>300000</v>
      </c>
      <c r="Y7" s="10">
        <v>300000</v>
      </c>
      <c r="Z7" s="3">
        <v>300000</v>
      </c>
      <c r="AA7" s="3">
        <v>300000</v>
      </c>
      <c r="AB7" s="3">
        <v>30000</v>
      </c>
      <c r="AC7" s="11"/>
      <c r="AD7" s="52"/>
      <c r="AE7" s="12">
        <v>1.28</v>
      </c>
      <c r="AF7" s="12">
        <v>0.42</v>
      </c>
      <c r="AG7" s="12">
        <v>0.02</v>
      </c>
      <c r="AH7" s="12">
        <v>0.18</v>
      </c>
      <c r="AI7" s="12"/>
      <c r="AJ7" s="12">
        <v>0.24</v>
      </c>
      <c r="AK7" s="67">
        <v>245.8</v>
      </c>
      <c r="AL7" s="13"/>
      <c r="AM7" s="14">
        <v>201.6</v>
      </c>
      <c r="AN7" s="14">
        <v>63</v>
      </c>
      <c r="AO7" s="14">
        <v>3</v>
      </c>
      <c r="AP7" s="14">
        <v>27</v>
      </c>
      <c r="AQ7" s="14">
        <v>36</v>
      </c>
      <c r="AR7" s="14">
        <v>122.9</v>
      </c>
      <c r="AS7" s="14"/>
      <c r="AT7" s="14">
        <v>453.5</v>
      </c>
      <c r="AU7" s="15" t="s">
        <v>3</v>
      </c>
      <c r="AV7" s="16">
        <v>183</v>
      </c>
      <c r="AW7" s="17"/>
      <c r="AX7" s="2" t="s">
        <v>82</v>
      </c>
      <c r="AY7" s="47">
        <v>4</v>
      </c>
    </row>
    <row r="8" spans="1:52" s="44" customFormat="1" ht="21">
      <c r="A8" s="2" t="s">
        <v>698</v>
      </c>
      <c r="B8" s="2">
        <v>81001042</v>
      </c>
      <c r="C8" s="52" t="s">
        <v>284</v>
      </c>
      <c r="D8" s="3">
        <v>6</v>
      </c>
      <c r="E8" s="3" t="s">
        <v>714</v>
      </c>
      <c r="F8" s="4"/>
      <c r="G8" s="47" t="s">
        <v>290</v>
      </c>
      <c r="H8" s="5" t="s">
        <v>0</v>
      </c>
      <c r="I8" s="18" t="s">
        <v>403</v>
      </c>
      <c r="J8" s="18" t="s">
        <v>404</v>
      </c>
      <c r="K8" s="7" t="s">
        <v>78</v>
      </c>
      <c r="L8" s="19">
        <v>23</v>
      </c>
      <c r="M8" s="19">
        <v>4</v>
      </c>
      <c r="N8" s="19">
        <v>2520</v>
      </c>
      <c r="O8" s="45" t="s">
        <v>596</v>
      </c>
      <c r="P8" s="6">
        <v>28238</v>
      </c>
      <c r="Q8" s="7">
        <v>35</v>
      </c>
      <c r="R8" s="8">
        <v>41365</v>
      </c>
      <c r="S8" s="8">
        <v>41548</v>
      </c>
      <c r="T8" s="9"/>
      <c r="U8" s="9"/>
      <c r="V8" s="9"/>
      <c r="W8" s="55">
        <v>215000</v>
      </c>
      <c r="X8" s="3">
        <v>200000</v>
      </c>
      <c r="Y8" s="10">
        <v>200000</v>
      </c>
      <c r="Z8" s="3">
        <v>200000</v>
      </c>
      <c r="AA8" s="3">
        <v>200000</v>
      </c>
      <c r="AB8" s="3">
        <v>20000</v>
      </c>
      <c r="AC8" s="11"/>
      <c r="AD8" s="52"/>
      <c r="AE8" s="12">
        <v>1.28</v>
      </c>
      <c r="AF8" s="12">
        <v>0.42</v>
      </c>
      <c r="AG8" s="12">
        <v>0.02</v>
      </c>
      <c r="AH8" s="12">
        <v>0.18</v>
      </c>
      <c r="AI8" s="12"/>
      <c r="AJ8" s="12">
        <v>0.24</v>
      </c>
      <c r="AK8" s="67">
        <v>188.8</v>
      </c>
      <c r="AL8" s="13"/>
      <c r="AM8" s="14">
        <v>137.6</v>
      </c>
      <c r="AN8" s="14">
        <v>42</v>
      </c>
      <c r="AO8" s="14">
        <v>2</v>
      </c>
      <c r="AP8" s="14">
        <v>18</v>
      </c>
      <c r="AQ8" s="14">
        <v>24</v>
      </c>
      <c r="AR8" s="14">
        <v>94.4</v>
      </c>
      <c r="AS8" s="14"/>
      <c r="AT8" s="14">
        <v>318</v>
      </c>
      <c r="AU8" s="15" t="s">
        <v>3</v>
      </c>
      <c r="AV8" s="16">
        <v>183</v>
      </c>
      <c r="AW8" s="17"/>
      <c r="AX8" s="2" t="s">
        <v>82</v>
      </c>
      <c r="AY8" s="47">
        <v>3</v>
      </c>
    </row>
    <row r="9" spans="1:52" s="44" customFormat="1" ht="21">
      <c r="A9" s="2" t="s">
        <v>698</v>
      </c>
      <c r="B9" s="2">
        <v>81001042</v>
      </c>
      <c r="C9" s="52" t="s">
        <v>284</v>
      </c>
      <c r="D9" s="3">
        <v>7</v>
      </c>
      <c r="E9" s="3" t="s">
        <v>715</v>
      </c>
      <c r="F9" s="4"/>
      <c r="G9" s="47" t="s">
        <v>291</v>
      </c>
      <c r="H9" s="5" t="s">
        <v>0</v>
      </c>
      <c r="I9" s="18" t="s">
        <v>273</v>
      </c>
      <c r="J9" s="18" t="s">
        <v>405</v>
      </c>
      <c r="K9" s="7" t="s">
        <v>78</v>
      </c>
      <c r="L9" s="19">
        <v>12</v>
      </c>
      <c r="M9" s="19">
        <v>3</v>
      </c>
      <c r="N9" s="19">
        <v>2508</v>
      </c>
      <c r="O9" s="45" t="s">
        <v>597</v>
      </c>
      <c r="P9" s="6">
        <v>23813</v>
      </c>
      <c r="Q9" s="7">
        <v>48</v>
      </c>
      <c r="R9" s="8">
        <v>41365</v>
      </c>
      <c r="S9" s="8">
        <v>41548</v>
      </c>
      <c r="T9" s="9"/>
      <c r="U9" s="9"/>
      <c r="V9" s="9"/>
      <c r="W9" s="55">
        <v>215000</v>
      </c>
      <c r="X9" s="3">
        <v>200000</v>
      </c>
      <c r="Y9" s="10">
        <v>200000</v>
      </c>
      <c r="Z9" s="3">
        <v>200000</v>
      </c>
      <c r="AA9" s="3">
        <v>200000</v>
      </c>
      <c r="AB9" s="3">
        <v>20000</v>
      </c>
      <c r="AC9" s="11"/>
      <c r="AD9" s="52"/>
      <c r="AE9" s="12">
        <v>1.28</v>
      </c>
      <c r="AF9" s="12">
        <v>0.42</v>
      </c>
      <c r="AG9" s="12">
        <v>0.02</v>
      </c>
      <c r="AH9" s="12">
        <v>0.18</v>
      </c>
      <c r="AI9" s="12"/>
      <c r="AJ9" s="12">
        <v>0.24</v>
      </c>
      <c r="AK9" s="67">
        <v>188.8</v>
      </c>
      <c r="AL9" s="13"/>
      <c r="AM9" s="14">
        <v>137.6</v>
      </c>
      <c r="AN9" s="14">
        <v>42</v>
      </c>
      <c r="AO9" s="14">
        <v>2</v>
      </c>
      <c r="AP9" s="14">
        <v>18</v>
      </c>
      <c r="AQ9" s="14">
        <v>24</v>
      </c>
      <c r="AR9" s="14">
        <v>94.4</v>
      </c>
      <c r="AS9" s="14"/>
      <c r="AT9" s="14">
        <v>318</v>
      </c>
      <c r="AU9" s="15" t="s">
        <v>3</v>
      </c>
      <c r="AV9" s="16">
        <v>183</v>
      </c>
      <c r="AW9" s="17"/>
      <c r="AX9" s="2" t="s">
        <v>82</v>
      </c>
      <c r="AY9" s="47">
        <v>3</v>
      </c>
    </row>
    <row r="10" spans="1:52" s="44" customFormat="1" ht="21">
      <c r="A10" s="2" t="s">
        <v>698</v>
      </c>
      <c r="B10" s="2">
        <v>81001042</v>
      </c>
      <c r="C10" s="52" t="s">
        <v>284</v>
      </c>
      <c r="D10" s="3">
        <v>8</v>
      </c>
      <c r="E10" s="3" t="s">
        <v>716</v>
      </c>
      <c r="F10" s="4"/>
      <c r="G10" s="47" t="s">
        <v>292</v>
      </c>
      <c r="H10" s="5" t="s">
        <v>0</v>
      </c>
      <c r="I10" s="18" t="s">
        <v>406</v>
      </c>
      <c r="J10" s="18" t="s">
        <v>407</v>
      </c>
      <c r="K10" s="7" t="s">
        <v>78</v>
      </c>
      <c r="L10" s="19">
        <v>19</v>
      </c>
      <c r="M10" s="19">
        <v>10</v>
      </c>
      <c r="N10" s="19">
        <v>2516</v>
      </c>
      <c r="O10" s="45" t="s">
        <v>598</v>
      </c>
      <c r="P10" s="6">
        <v>26956</v>
      </c>
      <c r="Q10" s="7">
        <v>39</v>
      </c>
      <c r="R10" s="8">
        <v>41365</v>
      </c>
      <c r="S10" s="8">
        <v>41548</v>
      </c>
      <c r="T10" s="9"/>
      <c r="U10" s="9"/>
      <c r="V10" s="9"/>
      <c r="W10" s="55">
        <v>215000</v>
      </c>
      <c r="X10" s="3">
        <v>200000</v>
      </c>
      <c r="Y10" s="10">
        <v>200000</v>
      </c>
      <c r="Z10" s="3">
        <v>200000</v>
      </c>
      <c r="AA10" s="3">
        <v>200000</v>
      </c>
      <c r="AB10" s="3">
        <v>20000</v>
      </c>
      <c r="AC10" s="11"/>
      <c r="AD10" s="52"/>
      <c r="AE10" s="12">
        <v>1.28</v>
      </c>
      <c r="AF10" s="12">
        <v>0.42</v>
      </c>
      <c r="AG10" s="12">
        <v>0.02</v>
      </c>
      <c r="AH10" s="12">
        <v>0.18</v>
      </c>
      <c r="AI10" s="12"/>
      <c r="AJ10" s="12">
        <v>0.24</v>
      </c>
      <c r="AK10" s="67">
        <v>188.8</v>
      </c>
      <c r="AL10" s="13"/>
      <c r="AM10" s="14">
        <v>137.6</v>
      </c>
      <c r="AN10" s="14">
        <v>42</v>
      </c>
      <c r="AO10" s="14">
        <v>2</v>
      </c>
      <c r="AP10" s="14">
        <v>18</v>
      </c>
      <c r="AQ10" s="14">
        <v>24</v>
      </c>
      <c r="AR10" s="14">
        <v>94.4</v>
      </c>
      <c r="AS10" s="14"/>
      <c r="AT10" s="14">
        <v>318</v>
      </c>
      <c r="AU10" s="15" t="s">
        <v>3</v>
      </c>
      <c r="AV10" s="16">
        <v>183</v>
      </c>
      <c r="AW10" s="17"/>
      <c r="AX10" s="2" t="s">
        <v>82</v>
      </c>
      <c r="AY10" s="47">
        <v>3</v>
      </c>
    </row>
    <row r="11" spans="1:52" s="44" customFormat="1" ht="21">
      <c r="A11" s="2" t="s">
        <v>698</v>
      </c>
      <c r="B11" s="2">
        <v>81001042</v>
      </c>
      <c r="C11" s="52" t="s">
        <v>284</v>
      </c>
      <c r="D11" s="3">
        <v>9</v>
      </c>
      <c r="E11" s="3" t="s">
        <v>717</v>
      </c>
      <c r="F11" s="4"/>
      <c r="G11" s="47" t="s">
        <v>293</v>
      </c>
      <c r="H11" s="5" t="s">
        <v>0</v>
      </c>
      <c r="I11" s="18" t="s">
        <v>408</v>
      </c>
      <c r="J11" s="18" t="s">
        <v>409</v>
      </c>
      <c r="K11" s="7" t="s">
        <v>78</v>
      </c>
      <c r="L11" s="19">
        <v>28</v>
      </c>
      <c r="M11" s="19">
        <v>9</v>
      </c>
      <c r="N11" s="19">
        <v>2518</v>
      </c>
      <c r="O11" s="45" t="s">
        <v>599</v>
      </c>
      <c r="P11" s="6">
        <v>27665</v>
      </c>
      <c r="Q11" s="7">
        <v>37</v>
      </c>
      <c r="R11" s="8">
        <v>41365</v>
      </c>
      <c r="S11" s="8">
        <v>41548</v>
      </c>
      <c r="T11" s="9"/>
      <c r="U11" s="9"/>
      <c r="V11" s="9"/>
      <c r="W11" s="55">
        <v>215000</v>
      </c>
      <c r="X11" s="3">
        <v>200000</v>
      </c>
      <c r="Y11" s="10">
        <v>200000</v>
      </c>
      <c r="Z11" s="3">
        <v>200000</v>
      </c>
      <c r="AA11" s="3">
        <v>200000</v>
      </c>
      <c r="AB11" s="3">
        <v>20000</v>
      </c>
      <c r="AC11" s="11"/>
      <c r="AD11" s="52"/>
      <c r="AE11" s="12">
        <v>1.28</v>
      </c>
      <c r="AF11" s="12">
        <v>0.42</v>
      </c>
      <c r="AG11" s="12">
        <v>0.02</v>
      </c>
      <c r="AH11" s="12">
        <v>0.18</v>
      </c>
      <c r="AI11" s="12"/>
      <c r="AJ11" s="12">
        <v>0.24</v>
      </c>
      <c r="AK11" s="67">
        <v>188.8</v>
      </c>
      <c r="AL11" s="13"/>
      <c r="AM11" s="14">
        <v>137.6</v>
      </c>
      <c r="AN11" s="14">
        <v>42</v>
      </c>
      <c r="AO11" s="14">
        <v>2</v>
      </c>
      <c r="AP11" s="14">
        <v>18</v>
      </c>
      <c r="AQ11" s="14">
        <v>24</v>
      </c>
      <c r="AR11" s="14">
        <v>94.4</v>
      </c>
      <c r="AS11" s="14"/>
      <c r="AT11" s="14">
        <v>318</v>
      </c>
      <c r="AU11" s="15" t="s">
        <v>3</v>
      </c>
      <c r="AV11" s="16">
        <v>183</v>
      </c>
      <c r="AW11" s="17"/>
      <c r="AX11" s="2" t="s">
        <v>82</v>
      </c>
      <c r="AY11" s="47">
        <v>3</v>
      </c>
    </row>
    <row r="12" spans="1:52" s="44" customFormat="1" ht="21">
      <c r="A12" s="2" t="s">
        <v>698</v>
      </c>
      <c r="B12" s="2">
        <v>81001042</v>
      </c>
      <c r="C12" s="52" t="s">
        <v>284</v>
      </c>
      <c r="D12" s="3">
        <v>10</v>
      </c>
      <c r="E12" s="3" t="s">
        <v>718</v>
      </c>
      <c r="F12" s="4"/>
      <c r="G12" s="47" t="s">
        <v>294</v>
      </c>
      <c r="H12" s="5" t="s">
        <v>0</v>
      </c>
      <c r="I12" s="18" t="s">
        <v>410</v>
      </c>
      <c r="J12" s="18" t="s">
        <v>411</v>
      </c>
      <c r="K12" s="7" t="s">
        <v>78</v>
      </c>
      <c r="L12" s="19">
        <v>21</v>
      </c>
      <c r="M12" s="19">
        <v>9</v>
      </c>
      <c r="N12" s="19">
        <v>2515</v>
      </c>
      <c r="O12" s="45" t="s">
        <v>600</v>
      </c>
      <c r="P12" s="6">
        <v>26563</v>
      </c>
      <c r="Q12" s="7">
        <v>40</v>
      </c>
      <c r="R12" s="8">
        <v>41365</v>
      </c>
      <c r="S12" s="8">
        <v>41548</v>
      </c>
      <c r="T12" s="9"/>
      <c r="U12" s="9"/>
      <c r="V12" s="9"/>
      <c r="W12" s="55">
        <v>215000</v>
      </c>
      <c r="X12" s="3">
        <v>200000</v>
      </c>
      <c r="Y12" s="10">
        <v>200000</v>
      </c>
      <c r="Z12" s="3">
        <v>200000</v>
      </c>
      <c r="AA12" s="3">
        <v>200000</v>
      </c>
      <c r="AB12" s="3">
        <v>20000</v>
      </c>
      <c r="AC12" s="11"/>
      <c r="AD12" s="52"/>
      <c r="AE12" s="12">
        <v>1.28</v>
      </c>
      <c r="AF12" s="12">
        <v>0.42</v>
      </c>
      <c r="AG12" s="12">
        <v>0.02</v>
      </c>
      <c r="AH12" s="12">
        <v>0.18</v>
      </c>
      <c r="AI12" s="12"/>
      <c r="AJ12" s="12">
        <v>0.24</v>
      </c>
      <c r="AK12" s="67">
        <v>188.8</v>
      </c>
      <c r="AL12" s="13"/>
      <c r="AM12" s="14">
        <v>137.6</v>
      </c>
      <c r="AN12" s="14">
        <v>42</v>
      </c>
      <c r="AO12" s="14">
        <v>2</v>
      </c>
      <c r="AP12" s="14">
        <v>18</v>
      </c>
      <c r="AQ12" s="14">
        <v>24</v>
      </c>
      <c r="AR12" s="14">
        <v>94.4</v>
      </c>
      <c r="AS12" s="14"/>
      <c r="AT12" s="14">
        <v>318</v>
      </c>
      <c r="AU12" s="15" t="s">
        <v>3</v>
      </c>
      <c r="AV12" s="16">
        <v>183</v>
      </c>
      <c r="AW12" s="17"/>
      <c r="AX12" s="2" t="s">
        <v>82</v>
      </c>
      <c r="AY12" s="47">
        <v>3</v>
      </c>
    </row>
    <row r="13" spans="1:52" s="44" customFormat="1" ht="21">
      <c r="A13" s="2" t="s">
        <v>698</v>
      </c>
      <c r="B13" s="2">
        <v>81001042</v>
      </c>
      <c r="C13" s="52" t="s">
        <v>284</v>
      </c>
      <c r="D13" s="3">
        <v>11</v>
      </c>
      <c r="E13" s="3" t="s">
        <v>719</v>
      </c>
      <c r="F13" s="4"/>
      <c r="G13" s="47" t="s">
        <v>295</v>
      </c>
      <c r="H13" s="5" t="s">
        <v>0</v>
      </c>
      <c r="I13" s="18" t="s">
        <v>412</v>
      </c>
      <c r="J13" s="18" t="s">
        <v>413</v>
      </c>
      <c r="K13" s="7" t="s">
        <v>78</v>
      </c>
      <c r="L13" s="19">
        <v>1</v>
      </c>
      <c r="M13" s="19">
        <v>4</v>
      </c>
      <c r="N13" s="19">
        <v>2518</v>
      </c>
      <c r="O13" s="45" t="s">
        <v>601</v>
      </c>
      <c r="P13" s="6">
        <v>27485</v>
      </c>
      <c r="Q13" s="7">
        <v>38</v>
      </c>
      <c r="R13" s="8">
        <v>41365</v>
      </c>
      <c r="S13" s="8">
        <v>41548</v>
      </c>
      <c r="T13" s="9"/>
      <c r="U13" s="9"/>
      <c r="V13" s="9"/>
      <c r="W13" s="55">
        <v>215000</v>
      </c>
      <c r="X13" s="3">
        <v>200000</v>
      </c>
      <c r="Y13" s="10">
        <v>200000</v>
      </c>
      <c r="Z13" s="3">
        <v>200000</v>
      </c>
      <c r="AA13" s="3">
        <v>200000</v>
      </c>
      <c r="AB13" s="3">
        <v>20000</v>
      </c>
      <c r="AC13" s="11"/>
      <c r="AD13" s="52"/>
      <c r="AE13" s="12">
        <v>1.28</v>
      </c>
      <c r="AF13" s="12">
        <v>0.42</v>
      </c>
      <c r="AG13" s="12">
        <v>0.02</v>
      </c>
      <c r="AH13" s="12">
        <v>0.18</v>
      </c>
      <c r="AI13" s="12"/>
      <c r="AJ13" s="12">
        <v>0.24</v>
      </c>
      <c r="AK13" s="67">
        <v>188.8</v>
      </c>
      <c r="AL13" s="13"/>
      <c r="AM13" s="14">
        <v>137.6</v>
      </c>
      <c r="AN13" s="14">
        <v>42</v>
      </c>
      <c r="AO13" s="14">
        <v>2</v>
      </c>
      <c r="AP13" s="14">
        <v>18</v>
      </c>
      <c r="AQ13" s="14">
        <v>24</v>
      </c>
      <c r="AR13" s="14">
        <v>94.4</v>
      </c>
      <c r="AS13" s="14"/>
      <c r="AT13" s="14">
        <v>318</v>
      </c>
      <c r="AU13" s="15" t="s">
        <v>3</v>
      </c>
      <c r="AV13" s="16">
        <v>183</v>
      </c>
      <c r="AW13" s="17"/>
      <c r="AX13" s="2" t="s">
        <v>82</v>
      </c>
      <c r="AY13" s="47">
        <v>3</v>
      </c>
    </row>
    <row r="14" spans="1:52" s="44" customFormat="1" ht="21">
      <c r="A14" s="2" t="s">
        <v>698</v>
      </c>
      <c r="B14" s="2">
        <v>81001042</v>
      </c>
      <c r="C14" s="52" t="s">
        <v>284</v>
      </c>
      <c r="D14" s="3">
        <v>12</v>
      </c>
      <c r="E14" s="3" t="s">
        <v>720</v>
      </c>
      <c r="F14" s="4"/>
      <c r="G14" s="47" t="s">
        <v>296</v>
      </c>
      <c r="H14" s="5" t="s">
        <v>0</v>
      </c>
      <c r="I14" s="18" t="s">
        <v>414</v>
      </c>
      <c r="J14" s="18" t="s">
        <v>415</v>
      </c>
      <c r="K14" s="7" t="s">
        <v>78</v>
      </c>
      <c r="L14" s="19">
        <v>5</v>
      </c>
      <c r="M14" s="19">
        <v>8</v>
      </c>
      <c r="N14" s="19">
        <v>2511</v>
      </c>
      <c r="O14" s="45" t="s">
        <v>602</v>
      </c>
      <c r="P14" s="6">
        <v>25055</v>
      </c>
      <c r="Q14" s="7">
        <v>44</v>
      </c>
      <c r="R14" s="8">
        <v>41365</v>
      </c>
      <c r="S14" s="8">
        <v>41548</v>
      </c>
      <c r="T14" s="9"/>
      <c r="U14" s="9"/>
      <c r="V14" s="9"/>
      <c r="W14" s="55">
        <v>215000</v>
      </c>
      <c r="X14" s="3">
        <v>200000</v>
      </c>
      <c r="Y14" s="10">
        <v>200000</v>
      </c>
      <c r="Z14" s="3">
        <v>200000</v>
      </c>
      <c r="AA14" s="3">
        <v>200000</v>
      </c>
      <c r="AB14" s="3">
        <v>20000</v>
      </c>
      <c r="AC14" s="11"/>
      <c r="AD14" s="52"/>
      <c r="AE14" s="12">
        <v>1.28</v>
      </c>
      <c r="AF14" s="12">
        <v>0.42</v>
      </c>
      <c r="AG14" s="12">
        <v>0.02</v>
      </c>
      <c r="AH14" s="12">
        <v>0.18</v>
      </c>
      <c r="AI14" s="12"/>
      <c r="AJ14" s="12">
        <v>0.24</v>
      </c>
      <c r="AK14" s="67">
        <v>188.8</v>
      </c>
      <c r="AL14" s="13"/>
      <c r="AM14" s="14">
        <v>137.6</v>
      </c>
      <c r="AN14" s="14">
        <v>42</v>
      </c>
      <c r="AO14" s="14">
        <v>2</v>
      </c>
      <c r="AP14" s="14">
        <v>18</v>
      </c>
      <c r="AQ14" s="14">
        <v>24</v>
      </c>
      <c r="AR14" s="14">
        <v>94.4</v>
      </c>
      <c r="AS14" s="14"/>
      <c r="AT14" s="14">
        <v>318</v>
      </c>
      <c r="AU14" s="15" t="s">
        <v>3</v>
      </c>
      <c r="AV14" s="16">
        <v>183</v>
      </c>
      <c r="AW14" s="17"/>
      <c r="AX14" s="2" t="s">
        <v>82</v>
      </c>
      <c r="AY14" s="47">
        <v>3</v>
      </c>
    </row>
    <row r="15" spans="1:52" s="44" customFormat="1" ht="21">
      <c r="A15" s="2" t="s">
        <v>698</v>
      </c>
      <c r="B15" s="2">
        <v>81001042</v>
      </c>
      <c r="C15" s="52" t="s">
        <v>284</v>
      </c>
      <c r="D15" s="3">
        <v>13</v>
      </c>
      <c r="E15" s="3" t="s">
        <v>721</v>
      </c>
      <c r="F15" s="4"/>
      <c r="G15" s="47" t="s">
        <v>297</v>
      </c>
      <c r="H15" s="5" t="s">
        <v>0</v>
      </c>
      <c r="I15" s="18" t="s">
        <v>416</v>
      </c>
      <c r="J15" s="18" t="s">
        <v>417</v>
      </c>
      <c r="K15" s="7" t="s">
        <v>78</v>
      </c>
      <c r="L15" s="19">
        <v>9</v>
      </c>
      <c r="M15" s="19">
        <v>9</v>
      </c>
      <c r="N15" s="19">
        <v>2505</v>
      </c>
      <c r="O15" s="45" t="s">
        <v>603</v>
      </c>
      <c r="P15" s="6">
        <v>22898</v>
      </c>
      <c r="Q15" s="7">
        <v>50</v>
      </c>
      <c r="R15" s="8">
        <v>41365</v>
      </c>
      <c r="S15" s="8">
        <v>41548</v>
      </c>
      <c r="T15" s="9"/>
      <c r="U15" s="9"/>
      <c r="V15" s="9"/>
      <c r="W15" s="55">
        <v>215000</v>
      </c>
      <c r="X15" s="3">
        <v>200000</v>
      </c>
      <c r="Y15" s="10">
        <v>200000</v>
      </c>
      <c r="Z15" s="3">
        <v>200000</v>
      </c>
      <c r="AA15" s="3">
        <v>200000</v>
      </c>
      <c r="AB15" s="3">
        <v>20000</v>
      </c>
      <c r="AC15" s="11"/>
      <c r="AD15" s="52"/>
      <c r="AE15" s="12">
        <v>1.28</v>
      </c>
      <c r="AF15" s="12">
        <v>0.42</v>
      </c>
      <c r="AG15" s="12">
        <v>0.02</v>
      </c>
      <c r="AH15" s="12">
        <v>0.18</v>
      </c>
      <c r="AI15" s="12"/>
      <c r="AJ15" s="12">
        <v>0.24</v>
      </c>
      <c r="AK15" s="67">
        <v>188.8</v>
      </c>
      <c r="AL15" s="13"/>
      <c r="AM15" s="14">
        <v>137.6</v>
      </c>
      <c r="AN15" s="14">
        <v>42</v>
      </c>
      <c r="AO15" s="14">
        <v>2</v>
      </c>
      <c r="AP15" s="14">
        <v>18</v>
      </c>
      <c r="AQ15" s="14">
        <v>24</v>
      </c>
      <c r="AR15" s="14">
        <v>94.4</v>
      </c>
      <c r="AS15" s="14"/>
      <c r="AT15" s="14">
        <v>318</v>
      </c>
      <c r="AU15" s="15" t="s">
        <v>3</v>
      </c>
      <c r="AV15" s="16">
        <v>183</v>
      </c>
      <c r="AW15" s="17"/>
      <c r="AX15" s="2" t="s">
        <v>82</v>
      </c>
      <c r="AY15" s="47">
        <v>3</v>
      </c>
    </row>
    <row r="16" spans="1:52" s="44" customFormat="1" ht="21">
      <c r="A16" s="2" t="s">
        <v>698</v>
      </c>
      <c r="B16" s="2">
        <v>81001042</v>
      </c>
      <c r="C16" s="52" t="s">
        <v>284</v>
      </c>
      <c r="D16" s="3">
        <v>14</v>
      </c>
      <c r="E16" s="3" t="s">
        <v>722</v>
      </c>
      <c r="F16" s="4"/>
      <c r="G16" s="47" t="s">
        <v>298</v>
      </c>
      <c r="H16" s="5" t="s">
        <v>0</v>
      </c>
      <c r="I16" s="18" t="s">
        <v>418</v>
      </c>
      <c r="J16" s="18" t="s">
        <v>419</v>
      </c>
      <c r="K16" s="7" t="s">
        <v>78</v>
      </c>
      <c r="L16" s="19">
        <v>12</v>
      </c>
      <c r="M16" s="19">
        <v>7</v>
      </c>
      <c r="N16" s="19">
        <v>2519</v>
      </c>
      <c r="O16" s="45" t="s">
        <v>604</v>
      </c>
      <c r="P16" s="6">
        <v>27953</v>
      </c>
      <c r="Q16" s="7">
        <v>36</v>
      </c>
      <c r="R16" s="8">
        <v>41365</v>
      </c>
      <c r="S16" s="8">
        <v>41548</v>
      </c>
      <c r="T16" s="9"/>
      <c r="U16" s="9"/>
      <c r="V16" s="9"/>
      <c r="W16" s="55">
        <v>215000</v>
      </c>
      <c r="X16" s="3">
        <v>200000</v>
      </c>
      <c r="Y16" s="10">
        <v>200000</v>
      </c>
      <c r="Z16" s="3">
        <v>200000</v>
      </c>
      <c r="AA16" s="3">
        <v>200000</v>
      </c>
      <c r="AB16" s="3">
        <v>20000</v>
      </c>
      <c r="AC16" s="11"/>
      <c r="AD16" s="52"/>
      <c r="AE16" s="12">
        <v>1.28</v>
      </c>
      <c r="AF16" s="12">
        <v>0.42</v>
      </c>
      <c r="AG16" s="12">
        <v>0.02</v>
      </c>
      <c r="AH16" s="12">
        <v>0.18</v>
      </c>
      <c r="AI16" s="12"/>
      <c r="AJ16" s="12">
        <v>0.24</v>
      </c>
      <c r="AK16" s="67">
        <v>188.8</v>
      </c>
      <c r="AL16" s="13"/>
      <c r="AM16" s="14">
        <v>137.6</v>
      </c>
      <c r="AN16" s="14">
        <v>42</v>
      </c>
      <c r="AO16" s="14">
        <v>2</v>
      </c>
      <c r="AP16" s="14">
        <v>18</v>
      </c>
      <c r="AQ16" s="14">
        <v>24</v>
      </c>
      <c r="AR16" s="14">
        <v>94.4</v>
      </c>
      <c r="AS16" s="14"/>
      <c r="AT16" s="14">
        <v>318</v>
      </c>
      <c r="AU16" s="15" t="s">
        <v>3</v>
      </c>
      <c r="AV16" s="16">
        <v>183</v>
      </c>
      <c r="AW16" s="17"/>
      <c r="AX16" s="2" t="s">
        <v>82</v>
      </c>
      <c r="AY16" s="47">
        <v>3</v>
      </c>
    </row>
    <row r="17" spans="1:51" s="44" customFormat="1" ht="21">
      <c r="A17" s="2" t="s">
        <v>698</v>
      </c>
      <c r="B17" s="2">
        <v>81001042</v>
      </c>
      <c r="C17" s="52" t="s">
        <v>284</v>
      </c>
      <c r="D17" s="3">
        <v>15</v>
      </c>
      <c r="E17" s="3" t="s">
        <v>723</v>
      </c>
      <c r="F17" s="4"/>
      <c r="G17" s="47" t="s">
        <v>299</v>
      </c>
      <c r="H17" s="5" t="s">
        <v>0</v>
      </c>
      <c r="I17" s="18" t="s">
        <v>420</v>
      </c>
      <c r="J17" s="18" t="s">
        <v>421</v>
      </c>
      <c r="K17" s="7" t="s">
        <v>78</v>
      </c>
      <c r="L17" s="19">
        <v>6</v>
      </c>
      <c r="M17" s="19">
        <v>10</v>
      </c>
      <c r="N17" s="19">
        <v>2516</v>
      </c>
      <c r="O17" s="45" t="s">
        <v>605</v>
      </c>
      <c r="P17" s="6">
        <v>26943</v>
      </c>
      <c r="Q17" s="7">
        <v>39</v>
      </c>
      <c r="R17" s="8">
        <v>41365</v>
      </c>
      <c r="S17" s="8">
        <v>41548</v>
      </c>
      <c r="T17" s="9"/>
      <c r="U17" s="9"/>
      <c r="V17" s="9"/>
      <c r="W17" s="55">
        <v>215000</v>
      </c>
      <c r="X17" s="3">
        <v>200000</v>
      </c>
      <c r="Y17" s="10">
        <v>200000</v>
      </c>
      <c r="Z17" s="3">
        <v>200000</v>
      </c>
      <c r="AA17" s="3">
        <v>200000</v>
      </c>
      <c r="AB17" s="3">
        <v>20000</v>
      </c>
      <c r="AC17" s="11"/>
      <c r="AD17" s="52"/>
      <c r="AE17" s="12">
        <v>1.28</v>
      </c>
      <c r="AF17" s="12">
        <v>0.42</v>
      </c>
      <c r="AG17" s="12">
        <v>0.02</v>
      </c>
      <c r="AH17" s="12">
        <v>0.18</v>
      </c>
      <c r="AI17" s="12"/>
      <c r="AJ17" s="12">
        <v>0.24</v>
      </c>
      <c r="AK17" s="67">
        <v>188.8</v>
      </c>
      <c r="AL17" s="13"/>
      <c r="AM17" s="14">
        <v>137.6</v>
      </c>
      <c r="AN17" s="14">
        <v>42</v>
      </c>
      <c r="AO17" s="14">
        <v>2</v>
      </c>
      <c r="AP17" s="14">
        <v>18</v>
      </c>
      <c r="AQ17" s="14">
        <v>24</v>
      </c>
      <c r="AR17" s="14">
        <v>94.4</v>
      </c>
      <c r="AS17" s="14"/>
      <c r="AT17" s="14">
        <v>318</v>
      </c>
      <c r="AU17" s="15" t="s">
        <v>3</v>
      </c>
      <c r="AV17" s="16">
        <v>183</v>
      </c>
      <c r="AW17" s="17"/>
      <c r="AX17" s="2" t="s">
        <v>82</v>
      </c>
      <c r="AY17" s="47">
        <v>3</v>
      </c>
    </row>
    <row r="18" spans="1:51" s="44" customFormat="1" ht="21">
      <c r="A18" s="2" t="s">
        <v>698</v>
      </c>
      <c r="B18" s="2">
        <v>81001042</v>
      </c>
      <c r="C18" s="52" t="s">
        <v>284</v>
      </c>
      <c r="D18" s="3">
        <v>16</v>
      </c>
      <c r="E18" s="3" t="s">
        <v>724</v>
      </c>
      <c r="F18" s="4"/>
      <c r="G18" s="47" t="s">
        <v>300</v>
      </c>
      <c r="H18" s="5" t="s">
        <v>0</v>
      </c>
      <c r="I18" s="18" t="s">
        <v>422</v>
      </c>
      <c r="J18" s="18" t="s">
        <v>423</v>
      </c>
      <c r="K18" s="7" t="s">
        <v>78</v>
      </c>
      <c r="L18" s="19">
        <v>1</v>
      </c>
      <c r="M18" s="19">
        <v>1</v>
      </c>
      <c r="N18" s="19">
        <v>2514</v>
      </c>
      <c r="O18" s="45" t="s">
        <v>606</v>
      </c>
      <c r="P18" s="6">
        <v>25934</v>
      </c>
      <c r="Q18" s="7">
        <v>42</v>
      </c>
      <c r="R18" s="8">
        <v>41365</v>
      </c>
      <c r="S18" s="8">
        <v>41548</v>
      </c>
      <c r="T18" s="9"/>
      <c r="U18" s="9"/>
      <c r="V18" s="9"/>
      <c r="W18" s="55">
        <v>215000</v>
      </c>
      <c r="X18" s="3">
        <v>200000</v>
      </c>
      <c r="Y18" s="10">
        <v>200000</v>
      </c>
      <c r="Z18" s="3">
        <v>200000</v>
      </c>
      <c r="AA18" s="3">
        <v>200000</v>
      </c>
      <c r="AB18" s="3">
        <v>20000</v>
      </c>
      <c r="AC18" s="11"/>
      <c r="AD18" s="52"/>
      <c r="AE18" s="12">
        <v>1.28</v>
      </c>
      <c r="AF18" s="12">
        <v>0.42</v>
      </c>
      <c r="AG18" s="12">
        <v>0.02</v>
      </c>
      <c r="AH18" s="12">
        <v>0.18</v>
      </c>
      <c r="AI18" s="12"/>
      <c r="AJ18" s="12">
        <v>0.24</v>
      </c>
      <c r="AK18" s="67">
        <v>188.8</v>
      </c>
      <c r="AL18" s="13"/>
      <c r="AM18" s="14">
        <v>137.6</v>
      </c>
      <c r="AN18" s="14">
        <v>42</v>
      </c>
      <c r="AO18" s="14">
        <v>2</v>
      </c>
      <c r="AP18" s="14">
        <v>18</v>
      </c>
      <c r="AQ18" s="14">
        <v>24</v>
      </c>
      <c r="AR18" s="14">
        <v>94.4</v>
      </c>
      <c r="AS18" s="14"/>
      <c r="AT18" s="14">
        <v>318</v>
      </c>
      <c r="AU18" s="15" t="s">
        <v>3</v>
      </c>
      <c r="AV18" s="16">
        <v>183</v>
      </c>
      <c r="AW18" s="17"/>
      <c r="AX18" s="2" t="s">
        <v>82</v>
      </c>
      <c r="AY18" s="47">
        <v>3</v>
      </c>
    </row>
    <row r="19" spans="1:51" s="44" customFormat="1" ht="21">
      <c r="A19" s="2" t="s">
        <v>698</v>
      </c>
      <c r="B19" s="2">
        <v>81001042</v>
      </c>
      <c r="C19" s="52" t="s">
        <v>284</v>
      </c>
      <c r="D19" s="3">
        <v>17</v>
      </c>
      <c r="E19" s="3" t="s">
        <v>725</v>
      </c>
      <c r="F19" s="4"/>
      <c r="G19" s="47" t="s">
        <v>301</v>
      </c>
      <c r="H19" s="5" t="s">
        <v>0</v>
      </c>
      <c r="I19" s="18" t="s">
        <v>424</v>
      </c>
      <c r="J19" s="18" t="s">
        <v>425</v>
      </c>
      <c r="K19" s="7" t="s">
        <v>78</v>
      </c>
      <c r="L19" s="19">
        <v>25</v>
      </c>
      <c r="M19" s="19">
        <v>9</v>
      </c>
      <c r="N19" s="19">
        <v>2518</v>
      </c>
      <c r="O19" s="45" t="s">
        <v>607</v>
      </c>
      <c r="P19" s="6">
        <v>27662</v>
      </c>
      <c r="Q19" s="7">
        <v>37</v>
      </c>
      <c r="R19" s="8">
        <v>41365</v>
      </c>
      <c r="S19" s="8">
        <v>41548</v>
      </c>
      <c r="T19" s="9"/>
      <c r="U19" s="9"/>
      <c r="V19" s="9"/>
      <c r="W19" s="55">
        <v>215000</v>
      </c>
      <c r="X19" s="3">
        <v>200000</v>
      </c>
      <c r="Y19" s="10">
        <v>200000</v>
      </c>
      <c r="Z19" s="3">
        <v>200000</v>
      </c>
      <c r="AA19" s="3">
        <v>200000</v>
      </c>
      <c r="AB19" s="3">
        <v>20000</v>
      </c>
      <c r="AC19" s="11"/>
      <c r="AD19" s="52"/>
      <c r="AE19" s="12">
        <v>1.28</v>
      </c>
      <c r="AF19" s="12">
        <v>0.42</v>
      </c>
      <c r="AG19" s="12">
        <v>0.02</v>
      </c>
      <c r="AH19" s="12">
        <v>0.18</v>
      </c>
      <c r="AI19" s="12"/>
      <c r="AJ19" s="12">
        <v>0.24</v>
      </c>
      <c r="AK19" s="67">
        <v>188.8</v>
      </c>
      <c r="AL19" s="13"/>
      <c r="AM19" s="14">
        <v>137.6</v>
      </c>
      <c r="AN19" s="14">
        <v>42</v>
      </c>
      <c r="AO19" s="14">
        <v>2</v>
      </c>
      <c r="AP19" s="14">
        <v>18</v>
      </c>
      <c r="AQ19" s="14">
        <v>24</v>
      </c>
      <c r="AR19" s="14">
        <v>94.4</v>
      </c>
      <c r="AS19" s="14"/>
      <c r="AT19" s="14">
        <v>318</v>
      </c>
      <c r="AU19" s="15" t="s">
        <v>3</v>
      </c>
      <c r="AV19" s="16">
        <v>183</v>
      </c>
      <c r="AW19" s="17"/>
      <c r="AX19" s="2" t="s">
        <v>82</v>
      </c>
      <c r="AY19" s="47">
        <v>3</v>
      </c>
    </row>
    <row r="20" spans="1:51" s="44" customFormat="1" ht="21">
      <c r="A20" s="2" t="s">
        <v>698</v>
      </c>
      <c r="B20" s="2">
        <v>81001042</v>
      </c>
      <c r="C20" s="52" t="s">
        <v>284</v>
      </c>
      <c r="D20" s="3">
        <v>18</v>
      </c>
      <c r="E20" s="3" t="s">
        <v>726</v>
      </c>
      <c r="F20" s="4"/>
      <c r="G20" s="47" t="s">
        <v>302</v>
      </c>
      <c r="H20" s="5" t="s">
        <v>0</v>
      </c>
      <c r="I20" s="18" t="s">
        <v>282</v>
      </c>
      <c r="J20" s="18" t="s">
        <v>426</v>
      </c>
      <c r="K20" s="7" t="s">
        <v>78</v>
      </c>
      <c r="L20" s="19">
        <v>20</v>
      </c>
      <c r="M20" s="19">
        <v>4</v>
      </c>
      <c r="N20" s="19">
        <v>2519</v>
      </c>
      <c r="O20" s="45" t="s">
        <v>608</v>
      </c>
      <c r="P20" s="6">
        <v>27870</v>
      </c>
      <c r="Q20" s="7">
        <v>36</v>
      </c>
      <c r="R20" s="8">
        <v>41365</v>
      </c>
      <c r="S20" s="8">
        <v>41548</v>
      </c>
      <c r="T20" s="9"/>
      <c r="U20" s="9"/>
      <c r="V20" s="9"/>
      <c r="W20" s="55">
        <v>215000</v>
      </c>
      <c r="X20" s="3">
        <v>200000</v>
      </c>
      <c r="Y20" s="10">
        <v>200000</v>
      </c>
      <c r="Z20" s="3">
        <v>200000</v>
      </c>
      <c r="AA20" s="3">
        <v>200000</v>
      </c>
      <c r="AB20" s="3">
        <v>20000</v>
      </c>
      <c r="AC20" s="11"/>
      <c r="AD20" s="52"/>
      <c r="AE20" s="12">
        <v>1.28</v>
      </c>
      <c r="AF20" s="12">
        <v>0.42</v>
      </c>
      <c r="AG20" s="12">
        <v>0.02</v>
      </c>
      <c r="AH20" s="12">
        <v>0.18</v>
      </c>
      <c r="AI20" s="12"/>
      <c r="AJ20" s="12">
        <v>0.24</v>
      </c>
      <c r="AK20" s="67">
        <v>188.8</v>
      </c>
      <c r="AL20" s="13"/>
      <c r="AM20" s="14">
        <v>137.6</v>
      </c>
      <c r="AN20" s="14">
        <v>42</v>
      </c>
      <c r="AO20" s="14">
        <v>2</v>
      </c>
      <c r="AP20" s="14">
        <v>18</v>
      </c>
      <c r="AQ20" s="14">
        <v>24</v>
      </c>
      <c r="AR20" s="14">
        <v>94.4</v>
      </c>
      <c r="AS20" s="14"/>
      <c r="AT20" s="14">
        <v>318</v>
      </c>
      <c r="AU20" s="15" t="s">
        <v>3</v>
      </c>
      <c r="AV20" s="16">
        <v>183</v>
      </c>
      <c r="AW20" s="17"/>
      <c r="AX20" s="2" t="s">
        <v>82</v>
      </c>
      <c r="AY20" s="47">
        <v>3</v>
      </c>
    </row>
    <row r="21" spans="1:51" s="44" customFormat="1" ht="21">
      <c r="A21" s="2" t="s">
        <v>698</v>
      </c>
      <c r="B21" s="2">
        <v>81001042</v>
      </c>
      <c r="C21" s="52" t="s">
        <v>284</v>
      </c>
      <c r="D21" s="3">
        <v>19</v>
      </c>
      <c r="E21" s="3" t="s">
        <v>727</v>
      </c>
      <c r="F21" s="4"/>
      <c r="G21" s="47" t="s">
        <v>303</v>
      </c>
      <c r="H21" s="5" t="s">
        <v>0</v>
      </c>
      <c r="I21" s="18" t="s">
        <v>427</v>
      </c>
      <c r="J21" s="18" t="s">
        <v>428</v>
      </c>
      <c r="K21" s="7" t="s">
        <v>78</v>
      </c>
      <c r="L21" s="19">
        <v>2</v>
      </c>
      <c r="M21" s="19">
        <v>1</v>
      </c>
      <c r="N21" s="19">
        <v>2513</v>
      </c>
      <c r="O21" s="45" t="s">
        <v>609</v>
      </c>
      <c r="P21" s="6">
        <v>25570</v>
      </c>
      <c r="Q21" s="7">
        <v>43</v>
      </c>
      <c r="R21" s="8">
        <v>41365</v>
      </c>
      <c r="S21" s="8">
        <v>41548</v>
      </c>
      <c r="T21" s="9"/>
      <c r="U21" s="9"/>
      <c r="V21" s="9"/>
      <c r="W21" s="55">
        <v>215000</v>
      </c>
      <c r="X21" s="3">
        <v>200000</v>
      </c>
      <c r="Y21" s="10">
        <v>200000</v>
      </c>
      <c r="Z21" s="3">
        <v>200000</v>
      </c>
      <c r="AA21" s="3">
        <v>200000</v>
      </c>
      <c r="AB21" s="3">
        <v>20000</v>
      </c>
      <c r="AC21" s="11"/>
      <c r="AD21" s="52"/>
      <c r="AE21" s="12">
        <v>1.28</v>
      </c>
      <c r="AF21" s="12">
        <v>0.42</v>
      </c>
      <c r="AG21" s="12">
        <v>0.02</v>
      </c>
      <c r="AH21" s="12">
        <v>0.18</v>
      </c>
      <c r="AI21" s="12"/>
      <c r="AJ21" s="12">
        <v>0.24</v>
      </c>
      <c r="AK21" s="67">
        <v>188.8</v>
      </c>
      <c r="AL21" s="13"/>
      <c r="AM21" s="14">
        <v>137.6</v>
      </c>
      <c r="AN21" s="14">
        <v>42</v>
      </c>
      <c r="AO21" s="14">
        <v>2</v>
      </c>
      <c r="AP21" s="14">
        <v>18</v>
      </c>
      <c r="AQ21" s="14">
        <v>24</v>
      </c>
      <c r="AR21" s="14">
        <v>94.4</v>
      </c>
      <c r="AS21" s="14"/>
      <c r="AT21" s="14">
        <v>318</v>
      </c>
      <c r="AU21" s="15" t="s">
        <v>3</v>
      </c>
      <c r="AV21" s="16">
        <v>183</v>
      </c>
      <c r="AW21" s="17"/>
      <c r="AX21" s="2" t="s">
        <v>82</v>
      </c>
      <c r="AY21" s="47">
        <v>3</v>
      </c>
    </row>
    <row r="22" spans="1:51" s="44" customFormat="1" ht="21">
      <c r="A22" s="2" t="s">
        <v>698</v>
      </c>
      <c r="B22" s="2">
        <v>81001042</v>
      </c>
      <c r="C22" s="52" t="s">
        <v>284</v>
      </c>
      <c r="D22" s="3">
        <v>20</v>
      </c>
      <c r="E22" s="3" t="s">
        <v>728</v>
      </c>
      <c r="F22" s="4"/>
      <c r="G22" s="47" t="s">
        <v>304</v>
      </c>
      <c r="H22" s="5" t="s">
        <v>0</v>
      </c>
      <c r="I22" s="18" t="s">
        <v>429</v>
      </c>
      <c r="J22" s="18" t="s">
        <v>430</v>
      </c>
      <c r="K22" s="7" t="s">
        <v>78</v>
      </c>
      <c r="L22" s="19">
        <v>7</v>
      </c>
      <c r="M22" s="19">
        <v>3</v>
      </c>
      <c r="N22" s="19">
        <v>2512</v>
      </c>
      <c r="O22" s="45" t="s">
        <v>610</v>
      </c>
      <c r="P22" s="6">
        <v>25269</v>
      </c>
      <c r="Q22" s="7">
        <v>44</v>
      </c>
      <c r="R22" s="8">
        <v>41365</v>
      </c>
      <c r="S22" s="8">
        <v>41548</v>
      </c>
      <c r="T22" s="9"/>
      <c r="U22" s="9"/>
      <c r="V22" s="9"/>
      <c r="W22" s="55">
        <v>215000</v>
      </c>
      <c r="X22" s="3">
        <v>200000</v>
      </c>
      <c r="Y22" s="10">
        <v>200000</v>
      </c>
      <c r="Z22" s="3">
        <v>200000</v>
      </c>
      <c r="AA22" s="3">
        <v>200000</v>
      </c>
      <c r="AB22" s="3">
        <v>20000</v>
      </c>
      <c r="AC22" s="11"/>
      <c r="AD22" s="52"/>
      <c r="AE22" s="12">
        <v>1.28</v>
      </c>
      <c r="AF22" s="12">
        <v>0.42</v>
      </c>
      <c r="AG22" s="12">
        <v>0.02</v>
      </c>
      <c r="AH22" s="12">
        <v>0.18</v>
      </c>
      <c r="AI22" s="12"/>
      <c r="AJ22" s="12">
        <v>0.24</v>
      </c>
      <c r="AK22" s="67">
        <v>188.8</v>
      </c>
      <c r="AL22" s="13"/>
      <c r="AM22" s="14">
        <v>137.6</v>
      </c>
      <c r="AN22" s="14">
        <v>42</v>
      </c>
      <c r="AO22" s="14">
        <v>2</v>
      </c>
      <c r="AP22" s="14">
        <v>18</v>
      </c>
      <c r="AQ22" s="14">
        <v>24</v>
      </c>
      <c r="AR22" s="14">
        <v>94.4</v>
      </c>
      <c r="AS22" s="14"/>
      <c r="AT22" s="14">
        <v>318</v>
      </c>
      <c r="AU22" s="15" t="s">
        <v>3</v>
      </c>
      <c r="AV22" s="16">
        <v>183</v>
      </c>
      <c r="AW22" s="17"/>
      <c r="AX22" s="2" t="s">
        <v>82</v>
      </c>
      <c r="AY22" s="47">
        <v>3</v>
      </c>
    </row>
    <row r="23" spans="1:51" s="44" customFormat="1" ht="21">
      <c r="A23" s="2" t="s">
        <v>698</v>
      </c>
      <c r="B23" s="2">
        <v>81001042</v>
      </c>
      <c r="C23" s="52" t="s">
        <v>284</v>
      </c>
      <c r="D23" s="3">
        <v>21</v>
      </c>
      <c r="E23" s="3" t="s">
        <v>729</v>
      </c>
      <c r="F23" s="4"/>
      <c r="G23" s="47" t="s">
        <v>305</v>
      </c>
      <c r="H23" s="5" t="s">
        <v>0</v>
      </c>
      <c r="I23" s="18" t="s">
        <v>408</v>
      </c>
      <c r="J23" s="18" t="s">
        <v>431</v>
      </c>
      <c r="K23" s="7" t="s">
        <v>78</v>
      </c>
      <c r="L23" s="19">
        <v>29</v>
      </c>
      <c r="M23" s="19">
        <v>10</v>
      </c>
      <c r="N23" s="19">
        <v>2510</v>
      </c>
      <c r="O23" s="45" t="s">
        <v>611</v>
      </c>
      <c r="P23" s="6">
        <v>24774</v>
      </c>
      <c r="Q23" s="7">
        <v>45</v>
      </c>
      <c r="R23" s="8">
        <v>41365</v>
      </c>
      <c r="S23" s="8">
        <v>41548</v>
      </c>
      <c r="T23" s="9"/>
      <c r="U23" s="9"/>
      <c r="V23" s="9"/>
      <c r="W23" s="55">
        <v>215000</v>
      </c>
      <c r="X23" s="3">
        <v>200000</v>
      </c>
      <c r="Y23" s="10">
        <v>200000</v>
      </c>
      <c r="Z23" s="3">
        <v>200000</v>
      </c>
      <c r="AA23" s="3">
        <v>200000</v>
      </c>
      <c r="AB23" s="3">
        <v>20000</v>
      </c>
      <c r="AC23" s="11"/>
      <c r="AD23" s="52"/>
      <c r="AE23" s="12">
        <v>1.28</v>
      </c>
      <c r="AF23" s="12">
        <v>0.42</v>
      </c>
      <c r="AG23" s="12">
        <v>0.02</v>
      </c>
      <c r="AH23" s="12">
        <v>0.18</v>
      </c>
      <c r="AI23" s="12"/>
      <c r="AJ23" s="12">
        <v>0.24</v>
      </c>
      <c r="AK23" s="67">
        <v>188.8</v>
      </c>
      <c r="AL23" s="13"/>
      <c r="AM23" s="14">
        <v>137.6</v>
      </c>
      <c r="AN23" s="14">
        <v>42</v>
      </c>
      <c r="AO23" s="14">
        <v>2</v>
      </c>
      <c r="AP23" s="14">
        <v>18</v>
      </c>
      <c r="AQ23" s="14">
        <v>24</v>
      </c>
      <c r="AR23" s="14">
        <v>94.4</v>
      </c>
      <c r="AS23" s="14"/>
      <c r="AT23" s="14">
        <v>318</v>
      </c>
      <c r="AU23" s="15" t="s">
        <v>3</v>
      </c>
      <c r="AV23" s="16">
        <v>183</v>
      </c>
      <c r="AW23" s="17"/>
      <c r="AX23" s="2" t="s">
        <v>82</v>
      </c>
      <c r="AY23" s="47">
        <v>3</v>
      </c>
    </row>
    <row r="24" spans="1:51" s="44" customFormat="1" ht="21">
      <c r="A24" s="2" t="s">
        <v>698</v>
      </c>
      <c r="B24" s="2">
        <v>81001042</v>
      </c>
      <c r="C24" s="52" t="s">
        <v>284</v>
      </c>
      <c r="D24" s="3">
        <v>22</v>
      </c>
      <c r="E24" s="3" t="s">
        <v>730</v>
      </c>
      <c r="F24" s="4"/>
      <c r="G24" s="47" t="s">
        <v>306</v>
      </c>
      <c r="H24" s="5" t="s">
        <v>0</v>
      </c>
      <c r="I24" s="18" t="s">
        <v>432</v>
      </c>
      <c r="J24" s="18" t="s">
        <v>433</v>
      </c>
      <c r="K24" s="7" t="s">
        <v>78</v>
      </c>
      <c r="L24" s="19">
        <v>10</v>
      </c>
      <c r="M24" s="19">
        <v>8</v>
      </c>
      <c r="N24" s="19">
        <v>2512</v>
      </c>
      <c r="O24" s="45" t="s">
        <v>612</v>
      </c>
      <c r="P24" s="6">
        <v>25425</v>
      </c>
      <c r="Q24" s="7">
        <v>43</v>
      </c>
      <c r="R24" s="8">
        <v>41365</v>
      </c>
      <c r="S24" s="8">
        <v>41548</v>
      </c>
      <c r="T24" s="9"/>
      <c r="U24" s="9"/>
      <c r="V24" s="9"/>
      <c r="W24" s="55">
        <v>215000</v>
      </c>
      <c r="X24" s="3">
        <v>200000</v>
      </c>
      <c r="Y24" s="10">
        <v>200000</v>
      </c>
      <c r="Z24" s="3">
        <v>200000</v>
      </c>
      <c r="AA24" s="3">
        <v>200000</v>
      </c>
      <c r="AB24" s="3">
        <v>20000</v>
      </c>
      <c r="AC24" s="11"/>
      <c r="AD24" s="52"/>
      <c r="AE24" s="12">
        <v>1.28</v>
      </c>
      <c r="AF24" s="12">
        <v>0.42</v>
      </c>
      <c r="AG24" s="12">
        <v>0.02</v>
      </c>
      <c r="AH24" s="12">
        <v>0.18</v>
      </c>
      <c r="AI24" s="12"/>
      <c r="AJ24" s="12">
        <v>0.24</v>
      </c>
      <c r="AK24" s="67">
        <v>188.8</v>
      </c>
      <c r="AL24" s="13"/>
      <c r="AM24" s="14">
        <v>137.6</v>
      </c>
      <c r="AN24" s="14">
        <v>42</v>
      </c>
      <c r="AO24" s="14">
        <v>2</v>
      </c>
      <c r="AP24" s="14">
        <v>18</v>
      </c>
      <c r="AQ24" s="14">
        <v>24</v>
      </c>
      <c r="AR24" s="14">
        <v>94.4</v>
      </c>
      <c r="AS24" s="14"/>
      <c r="AT24" s="14">
        <v>318</v>
      </c>
      <c r="AU24" s="15" t="s">
        <v>3</v>
      </c>
      <c r="AV24" s="16">
        <v>183</v>
      </c>
      <c r="AW24" s="17"/>
      <c r="AX24" s="2" t="s">
        <v>82</v>
      </c>
      <c r="AY24" s="47">
        <v>3</v>
      </c>
    </row>
    <row r="25" spans="1:51" s="44" customFormat="1" ht="21">
      <c r="A25" s="2" t="s">
        <v>698</v>
      </c>
      <c r="B25" s="2">
        <v>81001042</v>
      </c>
      <c r="C25" s="52" t="s">
        <v>284</v>
      </c>
      <c r="D25" s="3">
        <v>23</v>
      </c>
      <c r="E25" s="3" t="s">
        <v>731</v>
      </c>
      <c r="F25" s="4"/>
      <c r="G25" s="47" t="s">
        <v>307</v>
      </c>
      <c r="H25" s="5" t="s">
        <v>0</v>
      </c>
      <c r="I25" s="18" t="s">
        <v>277</v>
      </c>
      <c r="J25" s="18" t="s">
        <v>434</v>
      </c>
      <c r="K25" s="7" t="s">
        <v>78</v>
      </c>
      <c r="L25" s="19">
        <v>6</v>
      </c>
      <c r="M25" s="19">
        <v>12</v>
      </c>
      <c r="N25" s="19">
        <v>2513</v>
      </c>
      <c r="O25" s="45" t="s">
        <v>613</v>
      </c>
      <c r="P25" s="6">
        <v>25908</v>
      </c>
      <c r="Q25" s="7">
        <v>42</v>
      </c>
      <c r="R25" s="8">
        <v>41365</v>
      </c>
      <c r="S25" s="8">
        <v>41548</v>
      </c>
      <c r="T25" s="9"/>
      <c r="U25" s="9"/>
      <c r="V25" s="9"/>
      <c r="W25" s="55">
        <v>215000</v>
      </c>
      <c r="X25" s="3">
        <v>200000</v>
      </c>
      <c r="Y25" s="10">
        <v>200000</v>
      </c>
      <c r="Z25" s="3">
        <v>200000</v>
      </c>
      <c r="AA25" s="3">
        <v>200000</v>
      </c>
      <c r="AB25" s="3">
        <v>20000</v>
      </c>
      <c r="AC25" s="11"/>
      <c r="AD25" s="52"/>
      <c r="AE25" s="12">
        <v>1.28</v>
      </c>
      <c r="AF25" s="12">
        <v>0.42</v>
      </c>
      <c r="AG25" s="12">
        <v>0.02</v>
      </c>
      <c r="AH25" s="12">
        <v>0.18</v>
      </c>
      <c r="AI25" s="12"/>
      <c r="AJ25" s="12">
        <v>0.24</v>
      </c>
      <c r="AK25" s="67">
        <v>188.8</v>
      </c>
      <c r="AL25" s="13"/>
      <c r="AM25" s="14">
        <v>137.6</v>
      </c>
      <c r="AN25" s="14">
        <v>42</v>
      </c>
      <c r="AO25" s="14">
        <v>2</v>
      </c>
      <c r="AP25" s="14">
        <v>18</v>
      </c>
      <c r="AQ25" s="14">
        <v>24</v>
      </c>
      <c r="AR25" s="14">
        <v>94.4</v>
      </c>
      <c r="AS25" s="14"/>
      <c r="AT25" s="14">
        <v>318</v>
      </c>
      <c r="AU25" s="15" t="s">
        <v>3</v>
      </c>
      <c r="AV25" s="16">
        <v>183</v>
      </c>
      <c r="AW25" s="17"/>
      <c r="AX25" s="2" t="s">
        <v>82</v>
      </c>
      <c r="AY25" s="47">
        <v>3</v>
      </c>
    </row>
    <row r="26" spans="1:51" s="44" customFormat="1" ht="21">
      <c r="A26" s="2" t="s">
        <v>698</v>
      </c>
      <c r="B26" s="2">
        <v>81001042</v>
      </c>
      <c r="C26" s="52" t="s">
        <v>284</v>
      </c>
      <c r="D26" s="3">
        <v>24</v>
      </c>
      <c r="E26" s="3" t="s">
        <v>732</v>
      </c>
      <c r="F26" s="4"/>
      <c r="G26" s="47" t="s">
        <v>308</v>
      </c>
      <c r="H26" s="5" t="s">
        <v>0</v>
      </c>
      <c r="I26" s="18" t="s">
        <v>435</v>
      </c>
      <c r="J26" s="18" t="s">
        <v>436</v>
      </c>
      <c r="K26" s="7" t="s">
        <v>78</v>
      </c>
      <c r="L26" s="19">
        <v>4</v>
      </c>
      <c r="M26" s="19">
        <v>2</v>
      </c>
      <c r="N26" s="19">
        <v>2518</v>
      </c>
      <c r="O26" s="45" t="s">
        <v>614</v>
      </c>
      <c r="P26" s="6">
        <v>27429</v>
      </c>
      <c r="Q26" s="7">
        <v>38</v>
      </c>
      <c r="R26" s="8">
        <v>41365</v>
      </c>
      <c r="S26" s="8">
        <v>41548</v>
      </c>
      <c r="T26" s="9"/>
      <c r="U26" s="9"/>
      <c r="V26" s="9"/>
      <c r="W26" s="55">
        <v>215000</v>
      </c>
      <c r="X26" s="3">
        <v>200000</v>
      </c>
      <c r="Y26" s="10">
        <v>200000</v>
      </c>
      <c r="Z26" s="3">
        <v>200000</v>
      </c>
      <c r="AA26" s="3">
        <v>200000</v>
      </c>
      <c r="AB26" s="3">
        <v>20000</v>
      </c>
      <c r="AC26" s="11"/>
      <c r="AD26" s="52"/>
      <c r="AE26" s="12">
        <v>1.28</v>
      </c>
      <c r="AF26" s="12">
        <v>0.42</v>
      </c>
      <c r="AG26" s="12">
        <v>0.02</v>
      </c>
      <c r="AH26" s="12">
        <v>0.18</v>
      </c>
      <c r="AI26" s="12"/>
      <c r="AJ26" s="12">
        <v>0.24</v>
      </c>
      <c r="AK26" s="67">
        <v>188.8</v>
      </c>
      <c r="AL26" s="13"/>
      <c r="AM26" s="14">
        <v>137.6</v>
      </c>
      <c r="AN26" s="14">
        <v>42</v>
      </c>
      <c r="AO26" s="14">
        <v>2</v>
      </c>
      <c r="AP26" s="14">
        <v>18</v>
      </c>
      <c r="AQ26" s="14">
        <v>24</v>
      </c>
      <c r="AR26" s="14">
        <v>94.4</v>
      </c>
      <c r="AS26" s="14"/>
      <c r="AT26" s="14">
        <v>318</v>
      </c>
      <c r="AU26" s="15" t="s">
        <v>3</v>
      </c>
      <c r="AV26" s="16">
        <v>183</v>
      </c>
      <c r="AW26" s="17"/>
      <c r="AX26" s="2" t="s">
        <v>82</v>
      </c>
      <c r="AY26" s="47">
        <v>3</v>
      </c>
    </row>
    <row r="27" spans="1:51" s="44" customFormat="1" ht="21">
      <c r="A27" s="2" t="s">
        <v>698</v>
      </c>
      <c r="B27" s="2">
        <v>81001042</v>
      </c>
      <c r="C27" s="52" t="s">
        <v>284</v>
      </c>
      <c r="D27" s="3">
        <v>25</v>
      </c>
      <c r="E27" s="3" t="s">
        <v>733</v>
      </c>
      <c r="F27" s="4"/>
      <c r="G27" s="47" t="s">
        <v>309</v>
      </c>
      <c r="H27" s="5" t="s">
        <v>0</v>
      </c>
      <c r="I27" s="18" t="s">
        <v>437</v>
      </c>
      <c r="J27" s="18" t="s">
        <v>438</v>
      </c>
      <c r="K27" s="7" t="s">
        <v>78</v>
      </c>
      <c r="L27" s="19">
        <v>24</v>
      </c>
      <c r="M27" s="19">
        <v>10</v>
      </c>
      <c r="N27" s="19">
        <v>2509</v>
      </c>
      <c r="O27" s="45" t="s">
        <v>615</v>
      </c>
      <c r="P27" s="6">
        <v>24404</v>
      </c>
      <c r="Q27" s="7">
        <v>46</v>
      </c>
      <c r="R27" s="8">
        <v>41365</v>
      </c>
      <c r="S27" s="8">
        <v>41548</v>
      </c>
      <c r="T27" s="9"/>
      <c r="U27" s="9"/>
      <c r="V27" s="9"/>
      <c r="W27" s="55">
        <v>215000</v>
      </c>
      <c r="X27" s="3">
        <v>200000</v>
      </c>
      <c r="Y27" s="10">
        <v>200000</v>
      </c>
      <c r="Z27" s="3">
        <v>200000</v>
      </c>
      <c r="AA27" s="3">
        <v>200000</v>
      </c>
      <c r="AB27" s="3">
        <v>20000</v>
      </c>
      <c r="AC27" s="11"/>
      <c r="AD27" s="52"/>
      <c r="AE27" s="12">
        <v>1.28</v>
      </c>
      <c r="AF27" s="12">
        <v>0.42</v>
      </c>
      <c r="AG27" s="12">
        <v>0.02</v>
      </c>
      <c r="AH27" s="12">
        <v>0.18</v>
      </c>
      <c r="AI27" s="12"/>
      <c r="AJ27" s="12">
        <v>0.24</v>
      </c>
      <c r="AK27" s="67">
        <v>188.8</v>
      </c>
      <c r="AL27" s="13"/>
      <c r="AM27" s="14">
        <v>137.6</v>
      </c>
      <c r="AN27" s="14">
        <v>42</v>
      </c>
      <c r="AO27" s="14">
        <v>2</v>
      </c>
      <c r="AP27" s="14">
        <v>18</v>
      </c>
      <c r="AQ27" s="14">
        <v>24</v>
      </c>
      <c r="AR27" s="14">
        <v>94.4</v>
      </c>
      <c r="AS27" s="14"/>
      <c r="AT27" s="14">
        <v>318</v>
      </c>
      <c r="AU27" s="15" t="s">
        <v>3</v>
      </c>
      <c r="AV27" s="16">
        <v>183</v>
      </c>
      <c r="AW27" s="17"/>
      <c r="AX27" s="2" t="s">
        <v>82</v>
      </c>
      <c r="AY27" s="47">
        <v>3</v>
      </c>
    </row>
    <row r="28" spans="1:51" s="44" customFormat="1" ht="21">
      <c r="A28" s="2" t="s">
        <v>698</v>
      </c>
      <c r="B28" s="2">
        <v>81001042</v>
      </c>
      <c r="C28" s="52" t="s">
        <v>284</v>
      </c>
      <c r="D28" s="3">
        <v>26</v>
      </c>
      <c r="E28" s="3" t="s">
        <v>734</v>
      </c>
      <c r="F28" s="4"/>
      <c r="G28" s="47" t="s">
        <v>310</v>
      </c>
      <c r="H28" s="5" t="s">
        <v>0</v>
      </c>
      <c r="I28" s="18" t="s">
        <v>439</v>
      </c>
      <c r="J28" s="18" t="s">
        <v>440</v>
      </c>
      <c r="K28" s="7" t="s">
        <v>78</v>
      </c>
      <c r="L28" s="19">
        <v>24</v>
      </c>
      <c r="M28" s="19">
        <v>12</v>
      </c>
      <c r="N28" s="19">
        <v>2514</v>
      </c>
      <c r="O28" s="45" t="s">
        <v>616</v>
      </c>
      <c r="P28" s="6">
        <v>26291</v>
      </c>
      <c r="Q28" s="7">
        <v>41</v>
      </c>
      <c r="R28" s="8">
        <v>41365</v>
      </c>
      <c r="S28" s="8">
        <v>41548</v>
      </c>
      <c r="T28" s="9"/>
      <c r="U28" s="9"/>
      <c r="V28" s="9"/>
      <c r="W28" s="55">
        <v>215000</v>
      </c>
      <c r="X28" s="3">
        <v>200000</v>
      </c>
      <c r="Y28" s="10">
        <v>200000</v>
      </c>
      <c r="Z28" s="3">
        <v>200000</v>
      </c>
      <c r="AA28" s="3">
        <v>200000</v>
      </c>
      <c r="AB28" s="3">
        <v>20000</v>
      </c>
      <c r="AC28" s="11"/>
      <c r="AD28" s="52"/>
      <c r="AE28" s="12">
        <v>1.28</v>
      </c>
      <c r="AF28" s="12">
        <v>0.42</v>
      </c>
      <c r="AG28" s="12">
        <v>0.02</v>
      </c>
      <c r="AH28" s="12">
        <v>0.18</v>
      </c>
      <c r="AI28" s="12"/>
      <c r="AJ28" s="12">
        <v>0.24</v>
      </c>
      <c r="AK28" s="67">
        <v>188.8</v>
      </c>
      <c r="AL28" s="13"/>
      <c r="AM28" s="14">
        <v>137.6</v>
      </c>
      <c r="AN28" s="14">
        <v>42</v>
      </c>
      <c r="AO28" s="14">
        <v>2</v>
      </c>
      <c r="AP28" s="14">
        <v>18</v>
      </c>
      <c r="AQ28" s="14">
        <v>24</v>
      </c>
      <c r="AR28" s="14">
        <v>94.4</v>
      </c>
      <c r="AS28" s="14"/>
      <c r="AT28" s="14">
        <v>318</v>
      </c>
      <c r="AU28" s="15" t="s">
        <v>3</v>
      </c>
      <c r="AV28" s="16">
        <v>183</v>
      </c>
      <c r="AW28" s="17"/>
      <c r="AX28" s="2" t="s">
        <v>82</v>
      </c>
      <c r="AY28" s="47">
        <v>3</v>
      </c>
    </row>
    <row r="29" spans="1:51" s="44" customFormat="1" ht="21">
      <c r="A29" s="2" t="s">
        <v>698</v>
      </c>
      <c r="B29" s="2">
        <v>81001042</v>
      </c>
      <c r="C29" s="52" t="s">
        <v>284</v>
      </c>
      <c r="D29" s="3">
        <v>27</v>
      </c>
      <c r="E29" s="3" t="s">
        <v>735</v>
      </c>
      <c r="F29" s="4"/>
      <c r="G29" s="47" t="s">
        <v>311</v>
      </c>
      <c r="H29" s="5" t="s">
        <v>0</v>
      </c>
      <c r="I29" s="18" t="s">
        <v>441</v>
      </c>
      <c r="J29" s="18" t="s">
        <v>442</v>
      </c>
      <c r="K29" s="7" t="s">
        <v>78</v>
      </c>
      <c r="L29" s="19">
        <v>15</v>
      </c>
      <c r="M29" s="19">
        <v>6</v>
      </c>
      <c r="N29" s="19">
        <v>2510</v>
      </c>
      <c r="O29" s="45" t="s">
        <v>617</v>
      </c>
      <c r="P29" s="6">
        <v>24638</v>
      </c>
      <c r="Q29" s="7">
        <v>45</v>
      </c>
      <c r="R29" s="8">
        <v>41365</v>
      </c>
      <c r="S29" s="8">
        <v>41548</v>
      </c>
      <c r="T29" s="9"/>
      <c r="U29" s="9"/>
      <c r="V29" s="9"/>
      <c r="W29" s="55">
        <v>215000</v>
      </c>
      <c r="X29" s="3">
        <v>200000</v>
      </c>
      <c r="Y29" s="10">
        <v>200000</v>
      </c>
      <c r="Z29" s="3">
        <v>200000</v>
      </c>
      <c r="AA29" s="3">
        <v>200000</v>
      </c>
      <c r="AB29" s="3">
        <v>20000</v>
      </c>
      <c r="AC29" s="11"/>
      <c r="AD29" s="52"/>
      <c r="AE29" s="12">
        <v>1.28</v>
      </c>
      <c r="AF29" s="12">
        <v>0.42</v>
      </c>
      <c r="AG29" s="12">
        <v>0.02</v>
      </c>
      <c r="AH29" s="12">
        <v>0.18</v>
      </c>
      <c r="AI29" s="12"/>
      <c r="AJ29" s="12">
        <v>0.24</v>
      </c>
      <c r="AK29" s="67">
        <v>188.8</v>
      </c>
      <c r="AL29" s="13"/>
      <c r="AM29" s="14">
        <v>137.6</v>
      </c>
      <c r="AN29" s="14">
        <v>42</v>
      </c>
      <c r="AO29" s="14">
        <v>2</v>
      </c>
      <c r="AP29" s="14">
        <v>18</v>
      </c>
      <c r="AQ29" s="14">
        <v>24</v>
      </c>
      <c r="AR29" s="14">
        <v>94.4</v>
      </c>
      <c r="AS29" s="14"/>
      <c r="AT29" s="14">
        <v>318</v>
      </c>
      <c r="AU29" s="15" t="s">
        <v>3</v>
      </c>
      <c r="AV29" s="16">
        <v>183</v>
      </c>
      <c r="AW29" s="17"/>
      <c r="AX29" s="2" t="s">
        <v>82</v>
      </c>
      <c r="AY29" s="47">
        <v>3</v>
      </c>
    </row>
    <row r="30" spans="1:51" s="44" customFormat="1" ht="21">
      <c r="A30" s="2" t="s">
        <v>698</v>
      </c>
      <c r="B30" s="2">
        <v>81001042</v>
      </c>
      <c r="C30" s="52" t="s">
        <v>284</v>
      </c>
      <c r="D30" s="3">
        <v>28</v>
      </c>
      <c r="E30" s="3" t="s">
        <v>736</v>
      </c>
      <c r="F30" s="4"/>
      <c r="G30" s="47" t="s">
        <v>312</v>
      </c>
      <c r="H30" s="5" t="s">
        <v>0</v>
      </c>
      <c r="I30" s="18" t="s">
        <v>443</v>
      </c>
      <c r="J30" s="18" t="s">
        <v>444</v>
      </c>
      <c r="K30" s="7" t="s">
        <v>78</v>
      </c>
      <c r="L30" s="19">
        <v>21</v>
      </c>
      <c r="M30" s="19">
        <v>7</v>
      </c>
      <c r="N30" s="19">
        <v>2516</v>
      </c>
      <c r="O30" s="45" t="s">
        <v>618</v>
      </c>
      <c r="P30" s="6">
        <v>26866</v>
      </c>
      <c r="Q30" s="7">
        <v>39</v>
      </c>
      <c r="R30" s="8">
        <v>41365</v>
      </c>
      <c r="S30" s="8">
        <v>41548</v>
      </c>
      <c r="T30" s="9"/>
      <c r="U30" s="9"/>
      <c r="V30" s="9"/>
      <c r="W30" s="55">
        <v>215000</v>
      </c>
      <c r="X30" s="3">
        <v>200000</v>
      </c>
      <c r="Y30" s="10">
        <v>200000</v>
      </c>
      <c r="Z30" s="3">
        <v>200000</v>
      </c>
      <c r="AA30" s="3">
        <v>200000</v>
      </c>
      <c r="AB30" s="3">
        <v>20000</v>
      </c>
      <c r="AC30" s="11"/>
      <c r="AD30" s="52"/>
      <c r="AE30" s="12">
        <v>1.28</v>
      </c>
      <c r="AF30" s="12">
        <v>0.42</v>
      </c>
      <c r="AG30" s="12">
        <v>0.02</v>
      </c>
      <c r="AH30" s="12">
        <v>0.18</v>
      </c>
      <c r="AI30" s="12"/>
      <c r="AJ30" s="12">
        <v>0.24</v>
      </c>
      <c r="AK30" s="67">
        <v>188.8</v>
      </c>
      <c r="AL30" s="13"/>
      <c r="AM30" s="14">
        <v>137.6</v>
      </c>
      <c r="AN30" s="14">
        <v>42</v>
      </c>
      <c r="AO30" s="14">
        <v>2</v>
      </c>
      <c r="AP30" s="14">
        <v>18</v>
      </c>
      <c r="AQ30" s="14">
        <v>24</v>
      </c>
      <c r="AR30" s="14">
        <v>94.4</v>
      </c>
      <c r="AS30" s="14"/>
      <c r="AT30" s="14">
        <v>318</v>
      </c>
      <c r="AU30" s="15" t="s">
        <v>3</v>
      </c>
      <c r="AV30" s="16">
        <v>183</v>
      </c>
      <c r="AW30" s="17"/>
      <c r="AX30" s="2" t="s">
        <v>82</v>
      </c>
      <c r="AY30" s="47">
        <v>3</v>
      </c>
    </row>
    <row r="31" spans="1:51" s="44" customFormat="1" ht="21">
      <c r="A31" s="2" t="s">
        <v>698</v>
      </c>
      <c r="B31" s="2">
        <v>81001042</v>
      </c>
      <c r="C31" s="52" t="s">
        <v>284</v>
      </c>
      <c r="D31" s="3">
        <v>29</v>
      </c>
      <c r="E31" s="3" t="s">
        <v>737</v>
      </c>
      <c r="F31" s="4"/>
      <c r="G31" s="47" t="s">
        <v>313</v>
      </c>
      <c r="H31" s="5" t="s">
        <v>0</v>
      </c>
      <c r="I31" s="18" t="s">
        <v>445</v>
      </c>
      <c r="J31" s="18" t="s">
        <v>409</v>
      </c>
      <c r="K31" s="7" t="s">
        <v>78</v>
      </c>
      <c r="L31" s="19">
        <v>29</v>
      </c>
      <c r="M31" s="19">
        <v>8</v>
      </c>
      <c r="N31" s="19">
        <v>2523</v>
      </c>
      <c r="O31" s="45" t="s">
        <v>619</v>
      </c>
      <c r="P31" s="6">
        <v>29462</v>
      </c>
      <c r="Q31" s="7">
        <v>32</v>
      </c>
      <c r="R31" s="8">
        <v>41365</v>
      </c>
      <c r="S31" s="8">
        <v>41548</v>
      </c>
      <c r="T31" s="9"/>
      <c r="U31" s="9"/>
      <c r="V31" s="9"/>
      <c r="W31" s="55">
        <v>215000</v>
      </c>
      <c r="X31" s="3">
        <v>200000</v>
      </c>
      <c r="Y31" s="10">
        <v>200000</v>
      </c>
      <c r="Z31" s="3">
        <v>200000</v>
      </c>
      <c r="AA31" s="3">
        <v>200000</v>
      </c>
      <c r="AB31" s="3">
        <v>20000</v>
      </c>
      <c r="AC31" s="11"/>
      <c r="AD31" s="52"/>
      <c r="AE31" s="12">
        <v>1.28</v>
      </c>
      <c r="AF31" s="12">
        <v>0.42</v>
      </c>
      <c r="AG31" s="12">
        <v>0.02</v>
      </c>
      <c r="AH31" s="12">
        <v>0.18</v>
      </c>
      <c r="AI31" s="12"/>
      <c r="AJ31" s="12">
        <v>0.24</v>
      </c>
      <c r="AK31" s="67">
        <v>188.8</v>
      </c>
      <c r="AL31" s="13"/>
      <c r="AM31" s="14">
        <v>137.6</v>
      </c>
      <c r="AN31" s="14">
        <v>42</v>
      </c>
      <c r="AO31" s="14">
        <v>2</v>
      </c>
      <c r="AP31" s="14">
        <v>18</v>
      </c>
      <c r="AQ31" s="14">
        <v>24</v>
      </c>
      <c r="AR31" s="14">
        <v>94.4</v>
      </c>
      <c r="AS31" s="14"/>
      <c r="AT31" s="14">
        <v>318</v>
      </c>
      <c r="AU31" s="15" t="s">
        <v>3</v>
      </c>
      <c r="AV31" s="16">
        <v>183</v>
      </c>
      <c r="AW31" s="17"/>
      <c r="AX31" s="2" t="s">
        <v>82</v>
      </c>
      <c r="AY31" s="47">
        <v>3</v>
      </c>
    </row>
    <row r="32" spans="1:51" s="44" customFormat="1" ht="21">
      <c r="A32" s="2" t="s">
        <v>698</v>
      </c>
      <c r="B32" s="2">
        <v>81001042</v>
      </c>
      <c r="C32" s="52" t="s">
        <v>284</v>
      </c>
      <c r="D32" s="3">
        <v>30</v>
      </c>
      <c r="E32" s="3" t="s">
        <v>738</v>
      </c>
      <c r="F32" s="4"/>
      <c r="G32" s="47" t="s">
        <v>314</v>
      </c>
      <c r="H32" s="5" t="s">
        <v>0</v>
      </c>
      <c r="I32" s="18" t="s">
        <v>446</v>
      </c>
      <c r="J32" s="18" t="s">
        <v>447</v>
      </c>
      <c r="K32" s="7" t="s">
        <v>78</v>
      </c>
      <c r="L32" s="19">
        <v>19</v>
      </c>
      <c r="M32" s="19">
        <v>7</v>
      </c>
      <c r="N32" s="19">
        <v>2528</v>
      </c>
      <c r="O32" s="45" t="s">
        <v>620</v>
      </c>
      <c r="P32" s="6">
        <v>31247</v>
      </c>
      <c r="Q32" s="7">
        <v>27</v>
      </c>
      <c r="R32" s="8">
        <v>41365</v>
      </c>
      <c r="S32" s="8">
        <v>41548</v>
      </c>
      <c r="T32" s="9"/>
      <c r="U32" s="9"/>
      <c r="V32" s="9"/>
      <c r="W32" s="55">
        <v>115000</v>
      </c>
      <c r="X32" s="3">
        <v>100000</v>
      </c>
      <c r="Y32" s="10">
        <v>100000</v>
      </c>
      <c r="Z32" s="3">
        <v>100000</v>
      </c>
      <c r="AA32" s="3">
        <v>100000</v>
      </c>
      <c r="AB32" s="3">
        <v>10000</v>
      </c>
      <c r="AC32" s="11"/>
      <c r="AD32" s="52"/>
      <c r="AE32" s="12">
        <v>1.28</v>
      </c>
      <c r="AF32" s="12">
        <v>0.42</v>
      </c>
      <c r="AG32" s="12">
        <v>0.02</v>
      </c>
      <c r="AH32" s="12">
        <v>0.18</v>
      </c>
      <c r="AI32" s="12"/>
      <c r="AJ32" s="12">
        <v>0.24</v>
      </c>
      <c r="AK32" s="67">
        <v>131.80000000000001</v>
      </c>
      <c r="AL32" s="13"/>
      <c r="AM32" s="14">
        <v>73.599999999999994</v>
      </c>
      <c r="AN32" s="14">
        <v>21</v>
      </c>
      <c r="AO32" s="14">
        <v>1</v>
      </c>
      <c r="AP32" s="14">
        <v>9</v>
      </c>
      <c r="AQ32" s="14">
        <v>12</v>
      </c>
      <c r="AR32" s="14">
        <v>65.900000000000006</v>
      </c>
      <c r="AS32" s="14"/>
      <c r="AT32" s="14">
        <v>182.5</v>
      </c>
      <c r="AU32" s="15" t="s">
        <v>3</v>
      </c>
      <c r="AV32" s="16">
        <v>183</v>
      </c>
      <c r="AW32" s="17"/>
      <c r="AX32" s="2" t="s">
        <v>82</v>
      </c>
      <c r="AY32" s="47">
        <v>2</v>
      </c>
    </row>
    <row r="33" spans="1:51" s="44" customFormat="1" ht="21">
      <c r="A33" s="2" t="s">
        <v>698</v>
      </c>
      <c r="B33" s="2">
        <v>81001042</v>
      </c>
      <c r="C33" s="52" t="s">
        <v>284</v>
      </c>
      <c r="D33" s="3">
        <v>31</v>
      </c>
      <c r="E33" s="3" t="s">
        <v>739</v>
      </c>
      <c r="F33" s="4"/>
      <c r="G33" s="47" t="s">
        <v>315</v>
      </c>
      <c r="H33" s="5" t="s">
        <v>0</v>
      </c>
      <c r="I33" s="18" t="s">
        <v>448</v>
      </c>
      <c r="J33" s="18" t="s">
        <v>449</v>
      </c>
      <c r="K33" s="7" t="s">
        <v>78</v>
      </c>
      <c r="L33" s="19">
        <v>27</v>
      </c>
      <c r="M33" s="19">
        <v>8</v>
      </c>
      <c r="N33" s="19">
        <v>2527</v>
      </c>
      <c r="O33" s="45" t="s">
        <v>621</v>
      </c>
      <c r="P33" s="6">
        <v>30921</v>
      </c>
      <c r="Q33" s="7">
        <v>28</v>
      </c>
      <c r="R33" s="8">
        <v>41365</v>
      </c>
      <c r="S33" s="8">
        <v>41548</v>
      </c>
      <c r="T33" s="9"/>
      <c r="U33" s="9"/>
      <c r="V33" s="9"/>
      <c r="W33" s="55">
        <v>115000</v>
      </c>
      <c r="X33" s="3">
        <v>100000</v>
      </c>
      <c r="Y33" s="10">
        <v>100000</v>
      </c>
      <c r="Z33" s="3">
        <v>100000</v>
      </c>
      <c r="AA33" s="3">
        <v>100000</v>
      </c>
      <c r="AB33" s="3">
        <v>10000</v>
      </c>
      <c r="AC33" s="11"/>
      <c r="AD33" s="52"/>
      <c r="AE33" s="12">
        <v>1.28</v>
      </c>
      <c r="AF33" s="12">
        <v>0.42</v>
      </c>
      <c r="AG33" s="12">
        <v>0.02</v>
      </c>
      <c r="AH33" s="12">
        <v>0.18</v>
      </c>
      <c r="AI33" s="12"/>
      <c r="AJ33" s="12">
        <v>0.24</v>
      </c>
      <c r="AK33" s="67">
        <v>131.80000000000001</v>
      </c>
      <c r="AL33" s="13"/>
      <c r="AM33" s="14">
        <v>73.599999999999994</v>
      </c>
      <c r="AN33" s="14">
        <v>21</v>
      </c>
      <c r="AO33" s="14">
        <v>1</v>
      </c>
      <c r="AP33" s="14">
        <v>9</v>
      </c>
      <c r="AQ33" s="14">
        <v>12</v>
      </c>
      <c r="AR33" s="14">
        <v>65.900000000000006</v>
      </c>
      <c r="AS33" s="14"/>
      <c r="AT33" s="14">
        <v>182.5</v>
      </c>
      <c r="AU33" s="15" t="s">
        <v>3</v>
      </c>
      <c r="AV33" s="16">
        <v>183</v>
      </c>
      <c r="AW33" s="17"/>
      <c r="AX33" s="2" t="s">
        <v>82</v>
      </c>
      <c r="AY33" s="47">
        <v>2</v>
      </c>
    </row>
    <row r="34" spans="1:51" s="44" customFormat="1" ht="21">
      <c r="A34" s="2" t="s">
        <v>698</v>
      </c>
      <c r="B34" s="2">
        <v>81001042</v>
      </c>
      <c r="C34" s="52" t="s">
        <v>284</v>
      </c>
      <c r="D34" s="3">
        <v>32</v>
      </c>
      <c r="E34" s="3" t="s">
        <v>740</v>
      </c>
      <c r="F34" s="4"/>
      <c r="G34" s="47" t="s">
        <v>316</v>
      </c>
      <c r="H34" s="5" t="s">
        <v>0</v>
      </c>
      <c r="I34" s="18" t="s">
        <v>450</v>
      </c>
      <c r="J34" s="18" t="s">
        <v>451</v>
      </c>
      <c r="K34" s="7" t="s">
        <v>78</v>
      </c>
      <c r="L34" s="19">
        <v>30</v>
      </c>
      <c r="M34" s="19">
        <v>3</v>
      </c>
      <c r="N34" s="19">
        <v>2524</v>
      </c>
      <c r="O34" s="45" t="s">
        <v>622</v>
      </c>
      <c r="P34" s="6">
        <v>29675</v>
      </c>
      <c r="Q34" s="7">
        <v>32</v>
      </c>
      <c r="R34" s="8">
        <v>41365</v>
      </c>
      <c r="S34" s="8">
        <v>41548</v>
      </c>
      <c r="T34" s="9"/>
      <c r="U34" s="9"/>
      <c r="V34" s="9"/>
      <c r="W34" s="55">
        <v>115000</v>
      </c>
      <c r="X34" s="3">
        <v>100000</v>
      </c>
      <c r="Y34" s="10">
        <v>100000</v>
      </c>
      <c r="Z34" s="3">
        <v>100000</v>
      </c>
      <c r="AA34" s="3">
        <v>100000</v>
      </c>
      <c r="AB34" s="3">
        <v>10000</v>
      </c>
      <c r="AC34" s="11"/>
      <c r="AD34" s="52"/>
      <c r="AE34" s="12">
        <v>1.28</v>
      </c>
      <c r="AF34" s="12">
        <v>0.42</v>
      </c>
      <c r="AG34" s="12">
        <v>0.02</v>
      </c>
      <c r="AH34" s="12">
        <v>0.18</v>
      </c>
      <c r="AI34" s="12"/>
      <c r="AJ34" s="12">
        <v>0.24</v>
      </c>
      <c r="AK34" s="67">
        <v>131.80000000000001</v>
      </c>
      <c r="AL34" s="13"/>
      <c r="AM34" s="14">
        <v>73.599999999999994</v>
      </c>
      <c r="AN34" s="14">
        <v>21</v>
      </c>
      <c r="AO34" s="14">
        <v>1</v>
      </c>
      <c r="AP34" s="14">
        <v>9</v>
      </c>
      <c r="AQ34" s="14">
        <v>12</v>
      </c>
      <c r="AR34" s="14">
        <v>65.900000000000006</v>
      </c>
      <c r="AS34" s="14"/>
      <c r="AT34" s="14">
        <v>182.5</v>
      </c>
      <c r="AU34" s="15" t="s">
        <v>3</v>
      </c>
      <c r="AV34" s="16">
        <v>183</v>
      </c>
      <c r="AW34" s="17"/>
      <c r="AX34" s="2" t="s">
        <v>82</v>
      </c>
      <c r="AY34" s="47">
        <v>2</v>
      </c>
    </row>
    <row r="35" spans="1:51" s="44" customFormat="1" ht="21">
      <c r="A35" s="2" t="s">
        <v>698</v>
      </c>
      <c r="B35" s="2">
        <v>81001042</v>
      </c>
      <c r="C35" s="52" t="s">
        <v>284</v>
      </c>
      <c r="D35" s="3">
        <v>33</v>
      </c>
      <c r="E35" s="3" t="s">
        <v>741</v>
      </c>
      <c r="F35" s="4"/>
      <c r="G35" s="47" t="s">
        <v>317</v>
      </c>
      <c r="H35" s="5" t="s">
        <v>0</v>
      </c>
      <c r="I35" s="18" t="s">
        <v>452</v>
      </c>
      <c r="J35" s="18" t="s">
        <v>453</v>
      </c>
      <c r="K35" s="7" t="s">
        <v>78</v>
      </c>
      <c r="L35" s="19">
        <v>13</v>
      </c>
      <c r="M35" s="19">
        <v>9</v>
      </c>
      <c r="N35" s="19">
        <v>2527</v>
      </c>
      <c r="O35" s="45" t="s">
        <v>623</v>
      </c>
      <c r="P35" s="6">
        <v>30938</v>
      </c>
      <c r="Q35" s="7">
        <v>28</v>
      </c>
      <c r="R35" s="8">
        <v>41365</v>
      </c>
      <c r="S35" s="8">
        <v>41548</v>
      </c>
      <c r="T35" s="9"/>
      <c r="U35" s="9"/>
      <c r="V35" s="9"/>
      <c r="W35" s="55">
        <v>215000</v>
      </c>
      <c r="X35" s="3">
        <v>200000</v>
      </c>
      <c r="Y35" s="10">
        <v>200000</v>
      </c>
      <c r="Z35" s="3">
        <v>200000</v>
      </c>
      <c r="AA35" s="3">
        <v>200000</v>
      </c>
      <c r="AB35" s="3">
        <v>20000</v>
      </c>
      <c r="AC35" s="11"/>
      <c r="AD35" s="52"/>
      <c r="AE35" s="12">
        <v>1.28</v>
      </c>
      <c r="AF35" s="12">
        <v>0.42</v>
      </c>
      <c r="AG35" s="12">
        <v>0.02</v>
      </c>
      <c r="AH35" s="12">
        <v>0.18</v>
      </c>
      <c r="AI35" s="12"/>
      <c r="AJ35" s="12">
        <v>0.24</v>
      </c>
      <c r="AK35" s="67">
        <v>188.8</v>
      </c>
      <c r="AL35" s="13"/>
      <c r="AM35" s="14">
        <v>137.6</v>
      </c>
      <c r="AN35" s="14">
        <v>42</v>
      </c>
      <c r="AO35" s="14">
        <v>2</v>
      </c>
      <c r="AP35" s="14">
        <v>18</v>
      </c>
      <c r="AQ35" s="14">
        <v>24</v>
      </c>
      <c r="AR35" s="14">
        <v>94.4</v>
      </c>
      <c r="AS35" s="14"/>
      <c r="AT35" s="14">
        <v>318</v>
      </c>
      <c r="AU35" s="15" t="s">
        <v>3</v>
      </c>
      <c r="AV35" s="16">
        <v>183</v>
      </c>
      <c r="AW35" s="17"/>
      <c r="AX35" s="2" t="s">
        <v>82</v>
      </c>
      <c r="AY35" s="47">
        <v>3</v>
      </c>
    </row>
    <row r="36" spans="1:51" s="44" customFormat="1" ht="21">
      <c r="A36" s="2" t="s">
        <v>698</v>
      </c>
      <c r="B36" s="2">
        <v>81001042</v>
      </c>
      <c r="C36" s="52" t="s">
        <v>284</v>
      </c>
      <c r="D36" s="3">
        <v>34</v>
      </c>
      <c r="E36" s="3" t="s">
        <v>742</v>
      </c>
      <c r="F36" s="4"/>
      <c r="G36" s="47" t="s">
        <v>318</v>
      </c>
      <c r="H36" s="5" t="s">
        <v>0</v>
      </c>
      <c r="I36" s="18" t="s">
        <v>454</v>
      </c>
      <c r="J36" s="18" t="s">
        <v>455</v>
      </c>
      <c r="K36" s="7" t="s">
        <v>78</v>
      </c>
      <c r="L36" s="19">
        <v>5</v>
      </c>
      <c r="M36" s="19">
        <v>12</v>
      </c>
      <c r="N36" s="19">
        <v>2531</v>
      </c>
      <c r="O36" s="45" t="s">
        <v>624</v>
      </c>
      <c r="P36" s="6">
        <v>32482</v>
      </c>
      <c r="Q36" s="7">
        <v>24</v>
      </c>
      <c r="R36" s="8">
        <v>41365</v>
      </c>
      <c r="S36" s="8">
        <v>41548</v>
      </c>
      <c r="T36" s="9"/>
      <c r="U36" s="9"/>
      <c r="V36" s="9"/>
      <c r="W36" s="55">
        <v>215000</v>
      </c>
      <c r="X36" s="3">
        <v>200000</v>
      </c>
      <c r="Y36" s="10">
        <v>200000</v>
      </c>
      <c r="Z36" s="3">
        <v>200000</v>
      </c>
      <c r="AA36" s="3">
        <v>200000</v>
      </c>
      <c r="AB36" s="3">
        <v>20000</v>
      </c>
      <c r="AC36" s="11"/>
      <c r="AD36" s="52"/>
      <c r="AE36" s="12">
        <v>1.28</v>
      </c>
      <c r="AF36" s="12">
        <v>0.42</v>
      </c>
      <c r="AG36" s="12">
        <v>0.02</v>
      </c>
      <c r="AH36" s="12">
        <v>0.18</v>
      </c>
      <c r="AI36" s="12"/>
      <c r="AJ36" s="12">
        <v>0.24</v>
      </c>
      <c r="AK36" s="67">
        <v>188.8</v>
      </c>
      <c r="AL36" s="13"/>
      <c r="AM36" s="14">
        <v>137.6</v>
      </c>
      <c r="AN36" s="14">
        <v>42</v>
      </c>
      <c r="AO36" s="14">
        <v>2</v>
      </c>
      <c r="AP36" s="14">
        <v>18</v>
      </c>
      <c r="AQ36" s="14">
        <v>24</v>
      </c>
      <c r="AR36" s="14">
        <v>94.4</v>
      </c>
      <c r="AS36" s="14"/>
      <c r="AT36" s="14">
        <v>318</v>
      </c>
      <c r="AU36" s="15" t="s">
        <v>3</v>
      </c>
      <c r="AV36" s="16">
        <v>183</v>
      </c>
      <c r="AW36" s="17"/>
      <c r="AX36" s="2" t="s">
        <v>82</v>
      </c>
      <c r="AY36" s="47">
        <v>3</v>
      </c>
    </row>
    <row r="37" spans="1:51" s="44" customFormat="1" ht="21">
      <c r="A37" s="2" t="s">
        <v>698</v>
      </c>
      <c r="B37" s="2">
        <v>81001042</v>
      </c>
      <c r="C37" s="52" t="s">
        <v>284</v>
      </c>
      <c r="D37" s="3">
        <v>35</v>
      </c>
      <c r="E37" s="3" t="s">
        <v>743</v>
      </c>
      <c r="F37" s="4"/>
      <c r="G37" s="47" t="s">
        <v>319</v>
      </c>
      <c r="H37" s="5" t="s">
        <v>0</v>
      </c>
      <c r="I37" s="18" t="s">
        <v>456</v>
      </c>
      <c r="J37" s="18" t="s">
        <v>428</v>
      </c>
      <c r="K37" s="7" t="s">
        <v>78</v>
      </c>
      <c r="L37" s="19">
        <v>19</v>
      </c>
      <c r="M37" s="19">
        <v>7</v>
      </c>
      <c r="N37" s="19">
        <v>2528</v>
      </c>
      <c r="O37" s="45" t="s">
        <v>620</v>
      </c>
      <c r="P37" s="6">
        <v>31247</v>
      </c>
      <c r="Q37" s="7">
        <v>27</v>
      </c>
      <c r="R37" s="8">
        <v>41365</v>
      </c>
      <c r="S37" s="8">
        <v>41548</v>
      </c>
      <c r="T37" s="9"/>
      <c r="U37" s="9"/>
      <c r="V37" s="9"/>
      <c r="W37" s="55">
        <v>215000</v>
      </c>
      <c r="X37" s="3">
        <v>200000</v>
      </c>
      <c r="Y37" s="10">
        <v>200000</v>
      </c>
      <c r="Z37" s="3">
        <v>200000</v>
      </c>
      <c r="AA37" s="3">
        <v>200000</v>
      </c>
      <c r="AB37" s="3">
        <v>20000</v>
      </c>
      <c r="AC37" s="11"/>
      <c r="AD37" s="52"/>
      <c r="AE37" s="12">
        <v>1.28</v>
      </c>
      <c r="AF37" s="12">
        <v>0.42</v>
      </c>
      <c r="AG37" s="12">
        <v>0.02</v>
      </c>
      <c r="AH37" s="12">
        <v>0.18</v>
      </c>
      <c r="AI37" s="12"/>
      <c r="AJ37" s="12">
        <v>0.24</v>
      </c>
      <c r="AK37" s="67">
        <v>188.8</v>
      </c>
      <c r="AL37" s="13"/>
      <c r="AM37" s="14">
        <v>137.6</v>
      </c>
      <c r="AN37" s="14">
        <v>42</v>
      </c>
      <c r="AO37" s="14">
        <v>2</v>
      </c>
      <c r="AP37" s="14">
        <v>18</v>
      </c>
      <c r="AQ37" s="14">
        <v>24</v>
      </c>
      <c r="AR37" s="14">
        <v>94.4</v>
      </c>
      <c r="AS37" s="14"/>
      <c r="AT37" s="14">
        <v>318</v>
      </c>
      <c r="AU37" s="15" t="s">
        <v>3</v>
      </c>
      <c r="AV37" s="16">
        <v>183</v>
      </c>
      <c r="AW37" s="17"/>
      <c r="AX37" s="2" t="s">
        <v>82</v>
      </c>
      <c r="AY37" s="47">
        <v>3</v>
      </c>
    </row>
    <row r="38" spans="1:51" s="44" customFormat="1" ht="21">
      <c r="A38" s="2" t="s">
        <v>698</v>
      </c>
      <c r="B38" s="2">
        <v>81001042</v>
      </c>
      <c r="C38" s="52" t="s">
        <v>284</v>
      </c>
      <c r="D38" s="3">
        <v>36</v>
      </c>
      <c r="E38" s="3" t="s">
        <v>744</v>
      </c>
      <c r="F38" s="4"/>
      <c r="G38" s="47" t="s">
        <v>320</v>
      </c>
      <c r="H38" s="5" t="s">
        <v>0</v>
      </c>
      <c r="I38" s="18" t="s">
        <v>457</v>
      </c>
      <c r="J38" s="18" t="s">
        <v>458</v>
      </c>
      <c r="K38" s="7" t="s">
        <v>78</v>
      </c>
      <c r="L38" s="19">
        <v>14</v>
      </c>
      <c r="M38" s="19">
        <v>6</v>
      </c>
      <c r="N38" s="19">
        <v>2507</v>
      </c>
      <c r="O38" s="45" t="s">
        <v>625</v>
      </c>
      <c r="P38" s="6">
        <v>23542</v>
      </c>
      <c r="Q38" s="7">
        <v>48</v>
      </c>
      <c r="R38" s="8">
        <v>41365</v>
      </c>
      <c r="S38" s="8">
        <v>41548</v>
      </c>
      <c r="T38" s="9"/>
      <c r="U38" s="9"/>
      <c r="V38" s="9"/>
      <c r="W38" s="55">
        <v>215000</v>
      </c>
      <c r="X38" s="3">
        <v>200000</v>
      </c>
      <c r="Y38" s="10">
        <v>200000</v>
      </c>
      <c r="Z38" s="3">
        <v>200000</v>
      </c>
      <c r="AA38" s="3">
        <v>200000</v>
      </c>
      <c r="AB38" s="3">
        <v>20000</v>
      </c>
      <c r="AC38" s="11"/>
      <c r="AD38" s="52"/>
      <c r="AE38" s="12">
        <v>1.28</v>
      </c>
      <c r="AF38" s="12">
        <v>0.42</v>
      </c>
      <c r="AG38" s="12">
        <v>0.02</v>
      </c>
      <c r="AH38" s="12">
        <v>0.18</v>
      </c>
      <c r="AI38" s="12"/>
      <c r="AJ38" s="12">
        <v>0.24</v>
      </c>
      <c r="AK38" s="67">
        <v>188.8</v>
      </c>
      <c r="AL38" s="13"/>
      <c r="AM38" s="14">
        <v>137.6</v>
      </c>
      <c r="AN38" s="14">
        <v>42</v>
      </c>
      <c r="AO38" s="14">
        <v>2</v>
      </c>
      <c r="AP38" s="14">
        <v>18</v>
      </c>
      <c r="AQ38" s="14">
        <v>24</v>
      </c>
      <c r="AR38" s="14">
        <v>94.4</v>
      </c>
      <c r="AS38" s="14"/>
      <c r="AT38" s="14">
        <v>318</v>
      </c>
      <c r="AU38" s="15" t="s">
        <v>3</v>
      </c>
      <c r="AV38" s="16">
        <v>183</v>
      </c>
      <c r="AW38" s="17"/>
      <c r="AX38" s="2" t="s">
        <v>82</v>
      </c>
      <c r="AY38" s="47">
        <v>3</v>
      </c>
    </row>
    <row r="39" spans="1:51" s="44" customFormat="1" ht="21">
      <c r="A39" s="2" t="s">
        <v>698</v>
      </c>
      <c r="B39" s="2">
        <v>81001042</v>
      </c>
      <c r="C39" s="52" t="s">
        <v>284</v>
      </c>
      <c r="D39" s="3">
        <v>37</v>
      </c>
      <c r="E39" s="3" t="s">
        <v>745</v>
      </c>
      <c r="F39" s="4"/>
      <c r="G39" s="47" t="s">
        <v>321</v>
      </c>
      <c r="H39" s="5" t="s">
        <v>0</v>
      </c>
      <c r="I39" s="18" t="s">
        <v>412</v>
      </c>
      <c r="J39" s="18" t="s">
        <v>459</v>
      </c>
      <c r="K39" s="7" t="s">
        <v>78</v>
      </c>
      <c r="L39" s="19">
        <v>19</v>
      </c>
      <c r="M39" s="19">
        <v>12</v>
      </c>
      <c r="N39" s="19">
        <v>2532</v>
      </c>
      <c r="O39" s="45" t="s">
        <v>626</v>
      </c>
      <c r="P39" s="6">
        <v>32861</v>
      </c>
      <c r="Q39" s="7">
        <v>23</v>
      </c>
      <c r="R39" s="8">
        <v>41365</v>
      </c>
      <c r="S39" s="8">
        <v>41548</v>
      </c>
      <c r="T39" s="9"/>
      <c r="U39" s="9"/>
      <c r="V39" s="9"/>
      <c r="W39" s="55">
        <v>215000</v>
      </c>
      <c r="X39" s="3">
        <v>200000</v>
      </c>
      <c r="Y39" s="10">
        <v>200000</v>
      </c>
      <c r="Z39" s="3">
        <v>200000</v>
      </c>
      <c r="AA39" s="3">
        <v>200000</v>
      </c>
      <c r="AB39" s="3">
        <v>20000</v>
      </c>
      <c r="AC39" s="11"/>
      <c r="AD39" s="52"/>
      <c r="AE39" s="12">
        <v>1.28</v>
      </c>
      <c r="AF39" s="12">
        <v>0.42</v>
      </c>
      <c r="AG39" s="12">
        <v>0.02</v>
      </c>
      <c r="AH39" s="12">
        <v>0.18</v>
      </c>
      <c r="AI39" s="12"/>
      <c r="AJ39" s="12">
        <v>0.24</v>
      </c>
      <c r="AK39" s="67">
        <v>188.8</v>
      </c>
      <c r="AL39" s="13"/>
      <c r="AM39" s="14">
        <v>137.6</v>
      </c>
      <c r="AN39" s="14">
        <v>42</v>
      </c>
      <c r="AO39" s="14">
        <v>2</v>
      </c>
      <c r="AP39" s="14">
        <v>18</v>
      </c>
      <c r="AQ39" s="14">
        <v>24</v>
      </c>
      <c r="AR39" s="14">
        <v>94.4</v>
      </c>
      <c r="AS39" s="14"/>
      <c r="AT39" s="14">
        <v>318</v>
      </c>
      <c r="AU39" s="15" t="s">
        <v>3</v>
      </c>
      <c r="AV39" s="16">
        <v>183</v>
      </c>
      <c r="AW39" s="17"/>
      <c r="AX39" s="2" t="s">
        <v>82</v>
      </c>
      <c r="AY39" s="47">
        <v>3</v>
      </c>
    </row>
    <row r="40" spans="1:51" s="44" customFormat="1" ht="21">
      <c r="A40" s="2" t="s">
        <v>698</v>
      </c>
      <c r="B40" s="2">
        <v>81001042</v>
      </c>
      <c r="C40" s="52" t="s">
        <v>284</v>
      </c>
      <c r="D40" s="3">
        <v>38</v>
      </c>
      <c r="E40" s="3" t="s">
        <v>746</v>
      </c>
      <c r="F40" s="4"/>
      <c r="G40" s="47" t="s">
        <v>322</v>
      </c>
      <c r="H40" s="5" t="s">
        <v>0</v>
      </c>
      <c r="I40" s="18" t="s">
        <v>460</v>
      </c>
      <c r="J40" s="18" t="s">
        <v>461</v>
      </c>
      <c r="K40" s="7" t="s">
        <v>78</v>
      </c>
      <c r="L40" s="19">
        <v>6</v>
      </c>
      <c r="M40" s="19">
        <v>6</v>
      </c>
      <c r="N40" s="19">
        <v>2514</v>
      </c>
      <c r="O40" s="45" t="s">
        <v>627</v>
      </c>
      <c r="P40" s="6">
        <v>26090</v>
      </c>
      <c r="Q40" s="7">
        <v>41</v>
      </c>
      <c r="R40" s="8">
        <v>41365</v>
      </c>
      <c r="S40" s="8">
        <v>41548</v>
      </c>
      <c r="T40" s="9"/>
      <c r="U40" s="9"/>
      <c r="V40" s="9"/>
      <c r="W40" s="55">
        <v>115000</v>
      </c>
      <c r="X40" s="3">
        <v>100000</v>
      </c>
      <c r="Y40" s="10">
        <v>100000</v>
      </c>
      <c r="Z40" s="3">
        <v>100000</v>
      </c>
      <c r="AA40" s="3">
        <v>100000</v>
      </c>
      <c r="AB40" s="3">
        <v>10000</v>
      </c>
      <c r="AC40" s="11"/>
      <c r="AD40" s="52"/>
      <c r="AE40" s="12">
        <v>1.28</v>
      </c>
      <c r="AF40" s="12">
        <v>0.42</v>
      </c>
      <c r="AG40" s="12">
        <v>0.02</v>
      </c>
      <c r="AH40" s="12">
        <v>0.18</v>
      </c>
      <c r="AI40" s="12"/>
      <c r="AJ40" s="12">
        <v>0.24</v>
      </c>
      <c r="AK40" s="67">
        <v>131.80000000000001</v>
      </c>
      <c r="AL40" s="13"/>
      <c r="AM40" s="14">
        <v>73.599999999999994</v>
      </c>
      <c r="AN40" s="14">
        <v>21</v>
      </c>
      <c r="AO40" s="14">
        <v>1</v>
      </c>
      <c r="AP40" s="14">
        <v>9</v>
      </c>
      <c r="AQ40" s="14">
        <v>12</v>
      </c>
      <c r="AR40" s="14">
        <v>65.900000000000006</v>
      </c>
      <c r="AS40" s="14"/>
      <c r="AT40" s="14">
        <v>182.5</v>
      </c>
      <c r="AU40" s="15" t="s">
        <v>3</v>
      </c>
      <c r="AV40" s="16">
        <v>183</v>
      </c>
      <c r="AW40" s="17"/>
      <c r="AX40" s="2" t="s">
        <v>82</v>
      </c>
      <c r="AY40" s="47">
        <v>2</v>
      </c>
    </row>
    <row r="41" spans="1:51" s="44" customFormat="1" ht="21">
      <c r="A41" s="2" t="s">
        <v>698</v>
      </c>
      <c r="B41" s="2">
        <v>81001042</v>
      </c>
      <c r="C41" s="52" t="s">
        <v>284</v>
      </c>
      <c r="D41" s="3">
        <v>39</v>
      </c>
      <c r="E41" s="3" t="s">
        <v>747</v>
      </c>
      <c r="F41" s="4"/>
      <c r="G41" s="47" t="s">
        <v>323</v>
      </c>
      <c r="H41" s="5" t="s">
        <v>0</v>
      </c>
      <c r="I41" s="18" t="s">
        <v>462</v>
      </c>
      <c r="J41" s="18" t="s">
        <v>463</v>
      </c>
      <c r="K41" s="7" t="s">
        <v>78</v>
      </c>
      <c r="L41" s="19">
        <v>15</v>
      </c>
      <c r="M41" s="19">
        <v>3</v>
      </c>
      <c r="N41" s="19">
        <v>2520</v>
      </c>
      <c r="O41" s="45" t="s">
        <v>628</v>
      </c>
      <c r="P41" s="6">
        <v>28199</v>
      </c>
      <c r="Q41" s="7">
        <v>36</v>
      </c>
      <c r="R41" s="8">
        <v>41365</v>
      </c>
      <c r="S41" s="8">
        <v>41548</v>
      </c>
      <c r="T41" s="9"/>
      <c r="U41" s="9"/>
      <c r="V41" s="9"/>
      <c r="W41" s="55">
        <v>115000</v>
      </c>
      <c r="X41" s="3">
        <v>100000</v>
      </c>
      <c r="Y41" s="10">
        <v>100000</v>
      </c>
      <c r="Z41" s="3">
        <v>100000</v>
      </c>
      <c r="AA41" s="3">
        <v>100000</v>
      </c>
      <c r="AB41" s="3">
        <v>10000</v>
      </c>
      <c r="AC41" s="11"/>
      <c r="AD41" s="52"/>
      <c r="AE41" s="12">
        <v>1.28</v>
      </c>
      <c r="AF41" s="12">
        <v>0.42</v>
      </c>
      <c r="AG41" s="12">
        <v>0.02</v>
      </c>
      <c r="AH41" s="12">
        <v>0.18</v>
      </c>
      <c r="AI41" s="12"/>
      <c r="AJ41" s="12">
        <v>0.24</v>
      </c>
      <c r="AK41" s="67">
        <v>131.80000000000001</v>
      </c>
      <c r="AL41" s="13"/>
      <c r="AM41" s="14">
        <v>73.599999999999994</v>
      </c>
      <c r="AN41" s="14">
        <v>21</v>
      </c>
      <c r="AO41" s="14">
        <v>1</v>
      </c>
      <c r="AP41" s="14">
        <v>9</v>
      </c>
      <c r="AQ41" s="14">
        <v>12</v>
      </c>
      <c r="AR41" s="14">
        <v>65.900000000000006</v>
      </c>
      <c r="AS41" s="14"/>
      <c r="AT41" s="14">
        <v>182.5</v>
      </c>
      <c r="AU41" s="15" t="s">
        <v>3</v>
      </c>
      <c r="AV41" s="16">
        <v>183</v>
      </c>
      <c r="AW41" s="17"/>
      <c r="AX41" s="2" t="s">
        <v>82</v>
      </c>
      <c r="AY41" s="47">
        <v>2</v>
      </c>
    </row>
    <row r="42" spans="1:51" s="44" customFormat="1" ht="21">
      <c r="A42" s="2" t="s">
        <v>698</v>
      </c>
      <c r="B42" s="2">
        <v>81001042</v>
      </c>
      <c r="C42" s="52" t="s">
        <v>284</v>
      </c>
      <c r="D42" s="3">
        <v>40</v>
      </c>
      <c r="E42" s="3" t="s">
        <v>748</v>
      </c>
      <c r="F42" s="4"/>
      <c r="G42" s="47" t="s">
        <v>324</v>
      </c>
      <c r="H42" s="5" t="s">
        <v>0</v>
      </c>
      <c r="I42" s="18" t="s">
        <v>464</v>
      </c>
      <c r="J42" s="18" t="s">
        <v>465</v>
      </c>
      <c r="K42" s="7" t="s">
        <v>78</v>
      </c>
      <c r="L42" s="19">
        <v>21</v>
      </c>
      <c r="M42" s="19">
        <v>2</v>
      </c>
      <c r="N42" s="19">
        <v>2531</v>
      </c>
      <c r="O42" s="45" t="s">
        <v>629</v>
      </c>
      <c r="P42" s="6">
        <v>32194</v>
      </c>
      <c r="Q42" s="7">
        <v>25</v>
      </c>
      <c r="R42" s="8">
        <v>41365</v>
      </c>
      <c r="S42" s="8">
        <v>41548</v>
      </c>
      <c r="T42" s="9"/>
      <c r="U42" s="9"/>
      <c r="V42" s="9"/>
      <c r="W42" s="55">
        <v>115000</v>
      </c>
      <c r="X42" s="3">
        <v>100000</v>
      </c>
      <c r="Y42" s="10">
        <v>100000</v>
      </c>
      <c r="Z42" s="3">
        <v>100000</v>
      </c>
      <c r="AA42" s="3">
        <v>100000</v>
      </c>
      <c r="AB42" s="3">
        <v>10000</v>
      </c>
      <c r="AC42" s="11"/>
      <c r="AD42" s="52"/>
      <c r="AE42" s="12">
        <v>1.28</v>
      </c>
      <c r="AF42" s="12">
        <v>0.42</v>
      </c>
      <c r="AG42" s="12">
        <v>0.02</v>
      </c>
      <c r="AH42" s="12">
        <v>0.18</v>
      </c>
      <c r="AI42" s="12"/>
      <c r="AJ42" s="12">
        <v>0.24</v>
      </c>
      <c r="AK42" s="67">
        <v>131.80000000000001</v>
      </c>
      <c r="AL42" s="13"/>
      <c r="AM42" s="14">
        <v>73.599999999999994</v>
      </c>
      <c r="AN42" s="14">
        <v>21</v>
      </c>
      <c r="AO42" s="14">
        <v>1</v>
      </c>
      <c r="AP42" s="14">
        <v>9</v>
      </c>
      <c r="AQ42" s="14">
        <v>12</v>
      </c>
      <c r="AR42" s="14">
        <v>65.900000000000006</v>
      </c>
      <c r="AS42" s="14"/>
      <c r="AT42" s="14">
        <v>182.5</v>
      </c>
      <c r="AU42" s="15" t="s">
        <v>3</v>
      </c>
      <c r="AV42" s="16">
        <v>183</v>
      </c>
      <c r="AW42" s="17"/>
      <c r="AX42" s="2" t="s">
        <v>82</v>
      </c>
      <c r="AY42" s="47">
        <v>2</v>
      </c>
    </row>
    <row r="43" spans="1:51" s="44" customFormat="1" ht="21">
      <c r="A43" s="2" t="s">
        <v>698</v>
      </c>
      <c r="B43" s="2">
        <v>81001042</v>
      </c>
      <c r="C43" s="52" t="s">
        <v>284</v>
      </c>
      <c r="D43" s="3">
        <v>41</v>
      </c>
      <c r="E43" s="3" t="s">
        <v>749</v>
      </c>
      <c r="F43" s="4"/>
      <c r="G43" s="47" t="s">
        <v>325</v>
      </c>
      <c r="H43" s="5" t="s">
        <v>0</v>
      </c>
      <c r="I43" s="18" t="s">
        <v>466</v>
      </c>
      <c r="J43" s="18" t="s">
        <v>467</v>
      </c>
      <c r="K43" s="7" t="s">
        <v>78</v>
      </c>
      <c r="L43" s="19">
        <v>25</v>
      </c>
      <c r="M43" s="19">
        <v>8</v>
      </c>
      <c r="N43" s="19">
        <v>2517</v>
      </c>
      <c r="O43" s="45" t="s">
        <v>630</v>
      </c>
      <c r="P43" s="6">
        <v>27266</v>
      </c>
      <c r="Q43" s="7">
        <v>38</v>
      </c>
      <c r="R43" s="8">
        <v>41365</v>
      </c>
      <c r="S43" s="8">
        <v>41548</v>
      </c>
      <c r="T43" s="9"/>
      <c r="U43" s="9"/>
      <c r="V43" s="9"/>
      <c r="W43" s="55">
        <v>115000</v>
      </c>
      <c r="X43" s="3">
        <v>100000</v>
      </c>
      <c r="Y43" s="10">
        <v>100000</v>
      </c>
      <c r="Z43" s="3">
        <v>100000</v>
      </c>
      <c r="AA43" s="3">
        <v>100000</v>
      </c>
      <c r="AB43" s="3">
        <v>10000</v>
      </c>
      <c r="AC43" s="11"/>
      <c r="AD43" s="52"/>
      <c r="AE43" s="12">
        <v>1.28</v>
      </c>
      <c r="AF43" s="12">
        <v>0.42</v>
      </c>
      <c r="AG43" s="12">
        <v>0.02</v>
      </c>
      <c r="AH43" s="12">
        <v>0.18</v>
      </c>
      <c r="AI43" s="12"/>
      <c r="AJ43" s="12">
        <v>0.24</v>
      </c>
      <c r="AK43" s="67">
        <v>131.80000000000001</v>
      </c>
      <c r="AL43" s="13"/>
      <c r="AM43" s="14">
        <v>73.599999999999994</v>
      </c>
      <c r="AN43" s="14">
        <v>21</v>
      </c>
      <c r="AO43" s="14">
        <v>1</v>
      </c>
      <c r="AP43" s="14">
        <v>9</v>
      </c>
      <c r="AQ43" s="14">
        <v>12</v>
      </c>
      <c r="AR43" s="14">
        <v>65.900000000000006</v>
      </c>
      <c r="AS43" s="14"/>
      <c r="AT43" s="14">
        <v>182.5</v>
      </c>
      <c r="AU43" s="15" t="s">
        <v>3</v>
      </c>
      <c r="AV43" s="16">
        <v>183</v>
      </c>
      <c r="AW43" s="17"/>
      <c r="AX43" s="2" t="s">
        <v>82</v>
      </c>
      <c r="AY43" s="47">
        <v>2</v>
      </c>
    </row>
    <row r="44" spans="1:51" s="44" customFormat="1" ht="21">
      <c r="A44" s="2" t="s">
        <v>698</v>
      </c>
      <c r="B44" s="2">
        <v>81001042</v>
      </c>
      <c r="C44" s="52" t="s">
        <v>284</v>
      </c>
      <c r="D44" s="3">
        <v>42</v>
      </c>
      <c r="E44" s="3" t="s">
        <v>750</v>
      </c>
      <c r="F44" s="4"/>
      <c r="G44" s="47" t="s">
        <v>326</v>
      </c>
      <c r="H44" s="5" t="s">
        <v>83</v>
      </c>
      <c r="I44" s="18" t="s">
        <v>468</v>
      </c>
      <c r="J44" s="18" t="s">
        <v>469</v>
      </c>
      <c r="K44" s="7" t="s">
        <v>84</v>
      </c>
      <c r="L44" s="19">
        <v>15</v>
      </c>
      <c r="M44" s="19">
        <v>2</v>
      </c>
      <c r="N44" s="19">
        <v>2526</v>
      </c>
      <c r="O44" s="45" t="s">
        <v>631</v>
      </c>
      <c r="P44" s="6">
        <v>30362</v>
      </c>
      <c r="Q44" s="7">
        <v>30</v>
      </c>
      <c r="R44" s="8">
        <v>41365</v>
      </c>
      <c r="S44" s="8">
        <v>41548</v>
      </c>
      <c r="T44" s="9"/>
      <c r="U44" s="9"/>
      <c r="V44" s="9"/>
      <c r="W44" s="55">
        <v>115000</v>
      </c>
      <c r="X44" s="3">
        <v>100000</v>
      </c>
      <c r="Y44" s="10">
        <v>100000</v>
      </c>
      <c r="Z44" s="3">
        <v>100000</v>
      </c>
      <c r="AA44" s="3">
        <v>100000</v>
      </c>
      <c r="AB44" s="3">
        <v>10000</v>
      </c>
      <c r="AC44" s="11"/>
      <c r="AD44" s="52"/>
      <c r="AE44" s="12">
        <v>1.28</v>
      </c>
      <c r="AF44" s="12">
        <v>0.42</v>
      </c>
      <c r="AG44" s="12">
        <v>0.02</v>
      </c>
      <c r="AH44" s="12">
        <v>0.18</v>
      </c>
      <c r="AI44" s="12"/>
      <c r="AJ44" s="12">
        <v>0.24</v>
      </c>
      <c r="AK44" s="67">
        <v>131.80000000000001</v>
      </c>
      <c r="AL44" s="13"/>
      <c r="AM44" s="14">
        <v>73.599999999999994</v>
      </c>
      <c r="AN44" s="14">
        <v>21</v>
      </c>
      <c r="AO44" s="14">
        <v>1</v>
      </c>
      <c r="AP44" s="14">
        <v>9</v>
      </c>
      <c r="AQ44" s="14">
        <v>12</v>
      </c>
      <c r="AR44" s="14">
        <v>65.900000000000006</v>
      </c>
      <c r="AS44" s="14"/>
      <c r="AT44" s="14">
        <v>182.5</v>
      </c>
      <c r="AU44" s="15" t="s">
        <v>3</v>
      </c>
      <c r="AV44" s="16">
        <v>183</v>
      </c>
      <c r="AW44" s="17"/>
      <c r="AX44" s="2" t="s">
        <v>82</v>
      </c>
      <c r="AY44" s="47">
        <v>2</v>
      </c>
    </row>
    <row r="45" spans="1:51" s="44" customFormat="1" ht="21">
      <c r="A45" s="2" t="s">
        <v>698</v>
      </c>
      <c r="B45" s="2">
        <v>81001042</v>
      </c>
      <c r="C45" s="52" t="s">
        <v>284</v>
      </c>
      <c r="D45" s="3">
        <v>43</v>
      </c>
      <c r="E45" s="3" t="s">
        <v>751</v>
      </c>
      <c r="F45" s="4"/>
      <c r="G45" s="47" t="s">
        <v>327</v>
      </c>
      <c r="H45" s="5" t="s">
        <v>0</v>
      </c>
      <c r="I45" s="18" t="s">
        <v>470</v>
      </c>
      <c r="J45" s="18" t="s">
        <v>471</v>
      </c>
      <c r="K45" s="7" t="s">
        <v>78</v>
      </c>
      <c r="L45" s="19">
        <v>6</v>
      </c>
      <c r="M45" s="19">
        <v>6</v>
      </c>
      <c r="N45" s="19">
        <v>2514</v>
      </c>
      <c r="O45" s="45" t="s">
        <v>627</v>
      </c>
      <c r="P45" s="6">
        <v>26090</v>
      </c>
      <c r="Q45" s="7">
        <v>41</v>
      </c>
      <c r="R45" s="8">
        <v>41365</v>
      </c>
      <c r="S45" s="8">
        <v>41548</v>
      </c>
      <c r="T45" s="9"/>
      <c r="U45" s="9"/>
      <c r="V45" s="9"/>
      <c r="W45" s="55">
        <v>115000</v>
      </c>
      <c r="X45" s="3">
        <v>100000</v>
      </c>
      <c r="Y45" s="10">
        <v>100000</v>
      </c>
      <c r="Z45" s="3">
        <v>100000</v>
      </c>
      <c r="AA45" s="3">
        <v>100000</v>
      </c>
      <c r="AB45" s="3">
        <v>10000</v>
      </c>
      <c r="AC45" s="11"/>
      <c r="AD45" s="52"/>
      <c r="AE45" s="12">
        <v>1.28</v>
      </c>
      <c r="AF45" s="12">
        <v>0.42</v>
      </c>
      <c r="AG45" s="12">
        <v>0.02</v>
      </c>
      <c r="AH45" s="12">
        <v>0.18</v>
      </c>
      <c r="AI45" s="12"/>
      <c r="AJ45" s="12">
        <v>0.24</v>
      </c>
      <c r="AK45" s="67">
        <v>131.80000000000001</v>
      </c>
      <c r="AL45" s="13"/>
      <c r="AM45" s="14">
        <v>73.599999999999994</v>
      </c>
      <c r="AN45" s="14">
        <v>21</v>
      </c>
      <c r="AO45" s="14">
        <v>1</v>
      </c>
      <c r="AP45" s="14">
        <v>9</v>
      </c>
      <c r="AQ45" s="14">
        <v>12</v>
      </c>
      <c r="AR45" s="14">
        <v>65.900000000000006</v>
      </c>
      <c r="AS45" s="14"/>
      <c r="AT45" s="14">
        <v>182.5</v>
      </c>
      <c r="AU45" s="15" t="s">
        <v>3</v>
      </c>
      <c r="AV45" s="16">
        <v>183</v>
      </c>
      <c r="AW45" s="17"/>
      <c r="AX45" s="2" t="s">
        <v>82</v>
      </c>
      <c r="AY45" s="47">
        <v>2</v>
      </c>
    </row>
    <row r="46" spans="1:51" s="44" customFormat="1" ht="21">
      <c r="A46" s="2" t="s">
        <v>698</v>
      </c>
      <c r="B46" s="2">
        <v>81001042</v>
      </c>
      <c r="C46" s="52" t="s">
        <v>284</v>
      </c>
      <c r="D46" s="3">
        <v>44</v>
      </c>
      <c r="E46" s="3" t="s">
        <v>752</v>
      </c>
      <c r="F46" s="4"/>
      <c r="G46" s="47" t="s">
        <v>328</v>
      </c>
      <c r="H46" s="5" t="s">
        <v>0</v>
      </c>
      <c r="I46" s="18" t="s">
        <v>472</v>
      </c>
      <c r="J46" s="18" t="s">
        <v>473</v>
      </c>
      <c r="K46" s="7" t="s">
        <v>78</v>
      </c>
      <c r="L46" s="19">
        <v>8</v>
      </c>
      <c r="M46" s="19">
        <v>3</v>
      </c>
      <c r="N46" s="19">
        <v>2525</v>
      </c>
      <c r="O46" s="45" t="s">
        <v>632</v>
      </c>
      <c r="P46" s="6">
        <v>30018</v>
      </c>
      <c r="Q46" s="7">
        <v>31</v>
      </c>
      <c r="R46" s="8">
        <v>41365</v>
      </c>
      <c r="S46" s="8">
        <v>41548</v>
      </c>
      <c r="T46" s="9"/>
      <c r="U46" s="9"/>
      <c r="V46" s="9"/>
      <c r="W46" s="55">
        <v>115000</v>
      </c>
      <c r="X46" s="3">
        <v>100000</v>
      </c>
      <c r="Y46" s="10">
        <v>100000</v>
      </c>
      <c r="Z46" s="3">
        <v>100000</v>
      </c>
      <c r="AA46" s="3">
        <v>100000</v>
      </c>
      <c r="AB46" s="3">
        <v>10000</v>
      </c>
      <c r="AC46" s="11"/>
      <c r="AD46" s="52"/>
      <c r="AE46" s="12">
        <v>1.28</v>
      </c>
      <c r="AF46" s="12">
        <v>0.42</v>
      </c>
      <c r="AG46" s="12">
        <v>0.02</v>
      </c>
      <c r="AH46" s="12">
        <v>0.18</v>
      </c>
      <c r="AI46" s="12"/>
      <c r="AJ46" s="12">
        <v>0.24</v>
      </c>
      <c r="AK46" s="67">
        <v>131.80000000000001</v>
      </c>
      <c r="AL46" s="13"/>
      <c r="AM46" s="14">
        <v>73.599999999999994</v>
      </c>
      <c r="AN46" s="14">
        <v>21</v>
      </c>
      <c r="AO46" s="14">
        <v>1</v>
      </c>
      <c r="AP46" s="14">
        <v>9</v>
      </c>
      <c r="AQ46" s="14">
        <v>12</v>
      </c>
      <c r="AR46" s="14">
        <v>65.900000000000006</v>
      </c>
      <c r="AS46" s="14"/>
      <c r="AT46" s="14">
        <v>182.5</v>
      </c>
      <c r="AU46" s="15" t="s">
        <v>3</v>
      </c>
      <c r="AV46" s="16">
        <v>183</v>
      </c>
      <c r="AW46" s="17"/>
      <c r="AX46" s="2" t="s">
        <v>82</v>
      </c>
      <c r="AY46" s="47">
        <v>2</v>
      </c>
    </row>
    <row r="47" spans="1:51" s="44" customFormat="1" ht="21">
      <c r="A47" s="2" t="s">
        <v>698</v>
      </c>
      <c r="B47" s="2">
        <v>81001042</v>
      </c>
      <c r="C47" s="52" t="s">
        <v>284</v>
      </c>
      <c r="D47" s="3">
        <v>45</v>
      </c>
      <c r="E47" s="3" t="s">
        <v>753</v>
      </c>
      <c r="F47" s="4"/>
      <c r="G47" s="47" t="s">
        <v>329</v>
      </c>
      <c r="H47" s="5" t="s">
        <v>0</v>
      </c>
      <c r="I47" s="18" t="s">
        <v>474</v>
      </c>
      <c r="J47" s="18" t="s">
        <v>475</v>
      </c>
      <c r="K47" s="7" t="s">
        <v>78</v>
      </c>
      <c r="L47" s="19">
        <v>25</v>
      </c>
      <c r="M47" s="19">
        <v>8</v>
      </c>
      <c r="N47" s="19">
        <v>2532</v>
      </c>
      <c r="O47" s="45" t="s">
        <v>633</v>
      </c>
      <c r="P47" s="6">
        <v>32745</v>
      </c>
      <c r="Q47" s="7">
        <v>23</v>
      </c>
      <c r="R47" s="8">
        <v>41365</v>
      </c>
      <c r="S47" s="8">
        <v>41548</v>
      </c>
      <c r="T47" s="9"/>
      <c r="U47" s="9"/>
      <c r="V47" s="9"/>
      <c r="W47" s="55">
        <v>115000</v>
      </c>
      <c r="X47" s="3">
        <v>100000</v>
      </c>
      <c r="Y47" s="10">
        <v>100000</v>
      </c>
      <c r="Z47" s="3">
        <v>100000</v>
      </c>
      <c r="AA47" s="3">
        <v>100000</v>
      </c>
      <c r="AB47" s="3">
        <v>10000</v>
      </c>
      <c r="AC47" s="11"/>
      <c r="AD47" s="52"/>
      <c r="AE47" s="12">
        <v>1.28</v>
      </c>
      <c r="AF47" s="12">
        <v>0.42</v>
      </c>
      <c r="AG47" s="12">
        <v>0.02</v>
      </c>
      <c r="AH47" s="12">
        <v>0.18</v>
      </c>
      <c r="AI47" s="12"/>
      <c r="AJ47" s="12">
        <v>0.24</v>
      </c>
      <c r="AK47" s="67">
        <v>131.80000000000001</v>
      </c>
      <c r="AL47" s="13"/>
      <c r="AM47" s="14">
        <v>73.599999999999994</v>
      </c>
      <c r="AN47" s="14">
        <v>21</v>
      </c>
      <c r="AO47" s="14">
        <v>1</v>
      </c>
      <c r="AP47" s="14">
        <v>9</v>
      </c>
      <c r="AQ47" s="14">
        <v>12</v>
      </c>
      <c r="AR47" s="14">
        <v>65.900000000000006</v>
      </c>
      <c r="AS47" s="14"/>
      <c r="AT47" s="14">
        <v>182.5</v>
      </c>
      <c r="AU47" s="15" t="s">
        <v>3</v>
      </c>
      <c r="AV47" s="16">
        <v>183</v>
      </c>
      <c r="AW47" s="17"/>
      <c r="AX47" s="2" t="s">
        <v>82</v>
      </c>
      <c r="AY47" s="47">
        <v>2</v>
      </c>
    </row>
    <row r="48" spans="1:51" s="44" customFormat="1" ht="21">
      <c r="A48" s="2" t="s">
        <v>698</v>
      </c>
      <c r="B48" s="2">
        <v>81001042</v>
      </c>
      <c r="C48" s="52" t="s">
        <v>284</v>
      </c>
      <c r="D48" s="3">
        <v>46</v>
      </c>
      <c r="E48" s="3" t="s">
        <v>754</v>
      </c>
      <c r="F48" s="4"/>
      <c r="G48" s="47" t="s">
        <v>330</v>
      </c>
      <c r="H48" s="5" t="s">
        <v>0</v>
      </c>
      <c r="I48" s="18" t="s">
        <v>278</v>
      </c>
      <c r="J48" s="18" t="s">
        <v>476</v>
      </c>
      <c r="K48" s="7" t="s">
        <v>78</v>
      </c>
      <c r="L48" s="19">
        <v>4</v>
      </c>
      <c r="M48" s="19">
        <v>8</v>
      </c>
      <c r="N48" s="19">
        <v>2518</v>
      </c>
      <c r="O48" s="45" t="s">
        <v>634</v>
      </c>
      <c r="P48" s="6">
        <v>27610</v>
      </c>
      <c r="Q48" s="7">
        <v>37</v>
      </c>
      <c r="R48" s="8">
        <v>41365</v>
      </c>
      <c r="S48" s="8">
        <v>41548</v>
      </c>
      <c r="T48" s="9"/>
      <c r="U48" s="9"/>
      <c r="V48" s="9"/>
      <c r="W48" s="55">
        <v>215000</v>
      </c>
      <c r="X48" s="3">
        <v>200000</v>
      </c>
      <c r="Y48" s="10">
        <v>200000</v>
      </c>
      <c r="Z48" s="3">
        <v>200000</v>
      </c>
      <c r="AA48" s="3">
        <v>200000</v>
      </c>
      <c r="AB48" s="3">
        <v>20000</v>
      </c>
      <c r="AC48" s="11"/>
      <c r="AD48" s="52"/>
      <c r="AE48" s="12">
        <v>1.28</v>
      </c>
      <c r="AF48" s="12">
        <v>0.42</v>
      </c>
      <c r="AG48" s="12">
        <v>0.02</v>
      </c>
      <c r="AH48" s="12">
        <v>0.18</v>
      </c>
      <c r="AI48" s="12"/>
      <c r="AJ48" s="12">
        <v>0.24</v>
      </c>
      <c r="AK48" s="67">
        <v>188.8</v>
      </c>
      <c r="AL48" s="13"/>
      <c r="AM48" s="14">
        <v>137.6</v>
      </c>
      <c r="AN48" s="14">
        <v>42</v>
      </c>
      <c r="AO48" s="14">
        <v>2</v>
      </c>
      <c r="AP48" s="14">
        <v>18</v>
      </c>
      <c r="AQ48" s="14">
        <v>24</v>
      </c>
      <c r="AR48" s="14">
        <v>94.4</v>
      </c>
      <c r="AS48" s="14"/>
      <c r="AT48" s="14">
        <v>318</v>
      </c>
      <c r="AU48" s="15" t="s">
        <v>3</v>
      </c>
      <c r="AV48" s="16">
        <v>183</v>
      </c>
      <c r="AW48" s="17"/>
      <c r="AX48" s="2" t="s">
        <v>82</v>
      </c>
      <c r="AY48" s="47">
        <v>3</v>
      </c>
    </row>
    <row r="49" spans="1:51" s="44" customFormat="1" ht="21">
      <c r="A49" s="2" t="s">
        <v>698</v>
      </c>
      <c r="B49" s="2">
        <v>81001042</v>
      </c>
      <c r="C49" s="52" t="s">
        <v>284</v>
      </c>
      <c r="D49" s="3">
        <v>47</v>
      </c>
      <c r="E49" s="3" t="s">
        <v>755</v>
      </c>
      <c r="F49" s="4"/>
      <c r="G49" s="47" t="s">
        <v>331</v>
      </c>
      <c r="H49" s="5" t="s">
        <v>0</v>
      </c>
      <c r="I49" s="18" t="s">
        <v>477</v>
      </c>
      <c r="J49" s="18" t="s">
        <v>478</v>
      </c>
      <c r="K49" s="7" t="s">
        <v>78</v>
      </c>
      <c r="L49" s="19">
        <v>27</v>
      </c>
      <c r="M49" s="19">
        <v>10</v>
      </c>
      <c r="N49" s="19">
        <v>2530</v>
      </c>
      <c r="O49" s="45" t="s">
        <v>635</v>
      </c>
      <c r="P49" s="6">
        <v>32077</v>
      </c>
      <c r="Q49" s="7">
        <v>25</v>
      </c>
      <c r="R49" s="8">
        <v>41365</v>
      </c>
      <c r="S49" s="8">
        <v>41548</v>
      </c>
      <c r="T49" s="9"/>
      <c r="U49" s="9"/>
      <c r="V49" s="9"/>
      <c r="W49" s="55">
        <v>115000</v>
      </c>
      <c r="X49" s="3">
        <v>100000</v>
      </c>
      <c r="Y49" s="10">
        <v>100000</v>
      </c>
      <c r="Z49" s="3">
        <v>100000</v>
      </c>
      <c r="AA49" s="3">
        <v>100000</v>
      </c>
      <c r="AB49" s="3">
        <v>10000</v>
      </c>
      <c r="AC49" s="11"/>
      <c r="AD49" s="52"/>
      <c r="AE49" s="12">
        <v>1.28</v>
      </c>
      <c r="AF49" s="12">
        <v>0.42</v>
      </c>
      <c r="AG49" s="12">
        <v>0.02</v>
      </c>
      <c r="AH49" s="12">
        <v>0.18</v>
      </c>
      <c r="AI49" s="12"/>
      <c r="AJ49" s="12">
        <v>0.24</v>
      </c>
      <c r="AK49" s="67">
        <v>131.80000000000001</v>
      </c>
      <c r="AL49" s="13"/>
      <c r="AM49" s="14">
        <v>73.599999999999994</v>
      </c>
      <c r="AN49" s="14">
        <v>21</v>
      </c>
      <c r="AO49" s="14">
        <v>1</v>
      </c>
      <c r="AP49" s="14">
        <v>9</v>
      </c>
      <c r="AQ49" s="14">
        <v>12</v>
      </c>
      <c r="AR49" s="14">
        <v>65.900000000000006</v>
      </c>
      <c r="AS49" s="14"/>
      <c r="AT49" s="14">
        <v>182.5</v>
      </c>
      <c r="AU49" s="15" t="s">
        <v>3</v>
      </c>
      <c r="AV49" s="16">
        <v>183</v>
      </c>
      <c r="AW49" s="17"/>
      <c r="AX49" s="2" t="s">
        <v>82</v>
      </c>
      <c r="AY49" s="47">
        <v>2</v>
      </c>
    </row>
    <row r="50" spans="1:51" s="44" customFormat="1" ht="21">
      <c r="A50" s="2" t="s">
        <v>698</v>
      </c>
      <c r="B50" s="2">
        <v>81001042</v>
      </c>
      <c r="C50" s="52" t="s">
        <v>284</v>
      </c>
      <c r="D50" s="3">
        <v>48</v>
      </c>
      <c r="E50" s="3" t="s">
        <v>756</v>
      </c>
      <c r="F50" s="4"/>
      <c r="G50" s="47" t="s">
        <v>332</v>
      </c>
      <c r="H50" s="5" t="s">
        <v>0</v>
      </c>
      <c r="I50" s="18" t="s">
        <v>479</v>
      </c>
      <c r="J50" s="18" t="s">
        <v>480</v>
      </c>
      <c r="K50" s="7" t="s">
        <v>78</v>
      </c>
      <c r="L50" s="19">
        <v>20</v>
      </c>
      <c r="M50" s="19">
        <v>6</v>
      </c>
      <c r="N50" s="19">
        <v>2526</v>
      </c>
      <c r="O50" s="45" t="s">
        <v>636</v>
      </c>
      <c r="P50" s="6">
        <v>30487</v>
      </c>
      <c r="Q50" s="7">
        <v>29</v>
      </c>
      <c r="R50" s="8">
        <v>41365</v>
      </c>
      <c r="S50" s="8">
        <v>41548</v>
      </c>
      <c r="T50" s="9"/>
      <c r="U50" s="9"/>
      <c r="V50" s="9"/>
      <c r="W50" s="55">
        <v>115000</v>
      </c>
      <c r="X50" s="3">
        <v>100000</v>
      </c>
      <c r="Y50" s="10">
        <v>100000</v>
      </c>
      <c r="Z50" s="3">
        <v>100000</v>
      </c>
      <c r="AA50" s="3">
        <v>100000</v>
      </c>
      <c r="AB50" s="3">
        <v>10000</v>
      </c>
      <c r="AC50" s="11"/>
      <c r="AD50" s="52"/>
      <c r="AE50" s="12">
        <v>1.28</v>
      </c>
      <c r="AF50" s="12">
        <v>0.42</v>
      </c>
      <c r="AG50" s="12">
        <v>0.02</v>
      </c>
      <c r="AH50" s="12">
        <v>0.18</v>
      </c>
      <c r="AI50" s="12"/>
      <c r="AJ50" s="12">
        <v>0.24</v>
      </c>
      <c r="AK50" s="67">
        <v>131.80000000000001</v>
      </c>
      <c r="AL50" s="13"/>
      <c r="AM50" s="14">
        <v>73.599999999999994</v>
      </c>
      <c r="AN50" s="14">
        <v>21</v>
      </c>
      <c r="AO50" s="14">
        <v>1</v>
      </c>
      <c r="AP50" s="14">
        <v>9</v>
      </c>
      <c r="AQ50" s="14">
        <v>12</v>
      </c>
      <c r="AR50" s="14">
        <v>65.900000000000006</v>
      </c>
      <c r="AS50" s="14"/>
      <c r="AT50" s="14">
        <v>182.5</v>
      </c>
      <c r="AU50" s="15" t="s">
        <v>3</v>
      </c>
      <c r="AV50" s="16">
        <v>183</v>
      </c>
      <c r="AW50" s="17"/>
      <c r="AX50" s="2" t="s">
        <v>82</v>
      </c>
      <c r="AY50" s="47">
        <v>2</v>
      </c>
    </row>
    <row r="51" spans="1:51" s="44" customFormat="1" ht="21">
      <c r="A51" s="2" t="s">
        <v>698</v>
      </c>
      <c r="B51" s="2">
        <v>81001042</v>
      </c>
      <c r="C51" s="52" t="s">
        <v>284</v>
      </c>
      <c r="D51" s="3">
        <v>49</v>
      </c>
      <c r="E51" s="3" t="s">
        <v>757</v>
      </c>
      <c r="F51" s="4"/>
      <c r="G51" s="47" t="s">
        <v>333</v>
      </c>
      <c r="H51" s="5" t="s">
        <v>0</v>
      </c>
      <c r="I51" s="18" t="s">
        <v>281</v>
      </c>
      <c r="J51" s="18" t="s">
        <v>481</v>
      </c>
      <c r="K51" s="7" t="s">
        <v>78</v>
      </c>
      <c r="L51" s="19">
        <v>1</v>
      </c>
      <c r="M51" s="19">
        <v>6</v>
      </c>
      <c r="N51" s="19">
        <v>2509</v>
      </c>
      <c r="O51" s="45" t="s">
        <v>637</v>
      </c>
      <c r="P51" s="6">
        <v>24259</v>
      </c>
      <c r="Q51" s="7">
        <v>46</v>
      </c>
      <c r="R51" s="8">
        <v>41365</v>
      </c>
      <c r="S51" s="8">
        <v>41548</v>
      </c>
      <c r="T51" s="9"/>
      <c r="U51" s="9"/>
      <c r="V51" s="9"/>
      <c r="W51" s="55">
        <v>215000</v>
      </c>
      <c r="X51" s="3">
        <v>200000</v>
      </c>
      <c r="Y51" s="10">
        <v>200000</v>
      </c>
      <c r="Z51" s="3">
        <v>200000</v>
      </c>
      <c r="AA51" s="3">
        <v>200000</v>
      </c>
      <c r="AB51" s="3">
        <v>20000</v>
      </c>
      <c r="AC51" s="11"/>
      <c r="AD51" s="52"/>
      <c r="AE51" s="12">
        <v>1.28</v>
      </c>
      <c r="AF51" s="12">
        <v>0.42</v>
      </c>
      <c r="AG51" s="12">
        <v>0.02</v>
      </c>
      <c r="AH51" s="12">
        <v>0.18</v>
      </c>
      <c r="AI51" s="12"/>
      <c r="AJ51" s="12">
        <v>0.24</v>
      </c>
      <c r="AK51" s="67">
        <v>188.8</v>
      </c>
      <c r="AL51" s="13"/>
      <c r="AM51" s="14">
        <v>137.6</v>
      </c>
      <c r="AN51" s="14">
        <v>42</v>
      </c>
      <c r="AO51" s="14">
        <v>2</v>
      </c>
      <c r="AP51" s="14">
        <v>18</v>
      </c>
      <c r="AQ51" s="14">
        <v>24</v>
      </c>
      <c r="AR51" s="14">
        <v>94.4</v>
      </c>
      <c r="AS51" s="14"/>
      <c r="AT51" s="14">
        <v>318</v>
      </c>
      <c r="AU51" s="15" t="s">
        <v>3</v>
      </c>
      <c r="AV51" s="16">
        <v>183</v>
      </c>
      <c r="AW51" s="17"/>
      <c r="AX51" s="2" t="s">
        <v>82</v>
      </c>
      <c r="AY51" s="47">
        <v>3</v>
      </c>
    </row>
    <row r="52" spans="1:51" s="44" customFormat="1" ht="21">
      <c r="A52" s="2" t="s">
        <v>698</v>
      </c>
      <c r="B52" s="2">
        <v>81001042</v>
      </c>
      <c r="C52" s="52" t="s">
        <v>284</v>
      </c>
      <c r="D52" s="3">
        <v>50</v>
      </c>
      <c r="E52" s="3" t="s">
        <v>758</v>
      </c>
      <c r="F52" s="4"/>
      <c r="G52" s="47" t="s">
        <v>334</v>
      </c>
      <c r="H52" s="5" t="s">
        <v>0</v>
      </c>
      <c r="I52" s="18" t="s">
        <v>279</v>
      </c>
      <c r="J52" s="18" t="s">
        <v>482</v>
      </c>
      <c r="K52" s="7" t="s">
        <v>78</v>
      </c>
      <c r="L52" s="19">
        <v>21</v>
      </c>
      <c r="M52" s="19">
        <v>1</v>
      </c>
      <c r="N52" s="19">
        <v>2519</v>
      </c>
      <c r="O52" s="45" t="s">
        <v>638</v>
      </c>
      <c r="P52" s="6">
        <v>27780</v>
      </c>
      <c r="Q52" s="7">
        <v>37</v>
      </c>
      <c r="R52" s="8">
        <v>41365</v>
      </c>
      <c r="S52" s="8">
        <v>41548</v>
      </c>
      <c r="T52" s="9"/>
      <c r="U52" s="9"/>
      <c r="V52" s="9"/>
      <c r="W52" s="55">
        <v>215000</v>
      </c>
      <c r="X52" s="3">
        <v>200000</v>
      </c>
      <c r="Y52" s="10">
        <v>200000</v>
      </c>
      <c r="Z52" s="3">
        <v>200000</v>
      </c>
      <c r="AA52" s="3">
        <v>200000</v>
      </c>
      <c r="AB52" s="3">
        <v>20000</v>
      </c>
      <c r="AC52" s="11"/>
      <c r="AD52" s="52"/>
      <c r="AE52" s="12">
        <v>1.28</v>
      </c>
      <c r="AF52" s="12">
        <v>0.42</v>
      </c>
      <c r="AG52" s="12">
        <v>0.02</v>
      </c>
      <c r="AH52" s="12">
        <v>0.18</v>
      </c>
      <c r="AI52" s="12"/>
      <c r="AJ52" s="12">
        <v>0.24</v>
      </c>
      <c r="AK52" s="67">
        <v>188.8</v>
      </c>
      <c r="AL52" s="13"/>
      <c r="AM52" s="14">
        <v>137.6</v>
      </c>
      <c r="AN52" s="14">
        <v>42</v>
      </c>
      <c r="AO52" s="14">
        <v>2</v>
      </c>
      <c r="AP52" s="14">
        <v>18</v>
      </c>
      <c r="AQ52" s="14">
        <v>24</v>
      </c>
      <c r="AR52" s="14">
        <v>94.4</v>
      </c>
      <c r="AS52" s="14"/>
      <c r="AT52" s="14">
        <v>318</v>
      </c>
      <c r="AU52" s="15" t="s">
        <v>3</v>
      </c>
      <c r="AV52" s="16">
        <v>183</v>
      </c>
      <c r="AW52" s="17"/>
      <c r="AX52" s="2" t="s">
        <v>82</v>
      </c>
      <c r="AY52" s="47">
        <v>3</v>
      </c>
    </row>
    <row r="53" spans="1:51" s="44" customFormat="1" ht="21">
      <c r="A53" s="2" t="s">
        <v>698</v>
      </c>
      <c r="B53" s="2">
        <v>81001042</v>
      </c>
      <c r="C53" s="52" t="s">
        <v>284</v>
      </c>
      <c r="D53" s="3">
        <v>51</v>
      </c>
      <c r="E53" s="3" t="s">
        <v>759</v>
      </c>
      <c r="F53" s="4"/>
      <c r="G53" s="47" t="s">
        <v>335</v>
      </c>
      <c r="H53" s="5" t="s">
        <v>0</v>
      </c>
      <c r="I53" s="18" t="s">
        <v>483</v>
      </c>
      <c r="J53" s="18" t="s">
        <v>484</v>
      </c>
      <c r="K53" s="7" t="s">
        <v>78</v>
      </c>
      <c r="L53" s="19">
        <v>24</v>
      </c>
      <c r="M53" s="19">
        <v>10</v>
      </c>
      <c r="N53" s="19">
        <v>2528</v>
      </c>
      <c r="O53" s="45" t="s">
        <v>639</v>
      </c>
      <c r="P53" s="6">
        <v>31344</v>
      </c>
      <c r="Q53" s="7">
        <v>27</v>
      </c>
      <c r="R53" s="8">
        <v>41365</v>
      </c>
      <c r="S53" s="8">
        <v>41548</v>
      </c>
      <c r="T53" s="9"/>
      <c r="U53" s="9"/>
      <c r="V53" s="9"/>
      <c r="W53" s="55">
        <v>115000</v>
      </c>
      <c r="X53" s="3">
        <v>100000</v>
      </c>
      <c r="Y53" s="10">
        <v>100000</v>
      </c>
      <c r="Z53" s="3">
        <v>100000</v>
      </c>
      <c r="AA53" s="3">
        <v>100000</v>
      </c>
      <c r="AB53" s="3">
        <v>10000</v>
      </c>
      <c r="AC53" s="11"/>
      <c r="AD53" s="52"/>
      <c r="AE53" s="12">
        <v>1.28</v>
      </c>
      <c r="AF53" s="12">
        <v>0.42</v>
      </c>
      <c r="AG53" s="12">
        <v>0.02</v>
      </c>
      <c r="AH53" s="12">
        <v>0.18</v>
      </c>
      <c r="AI53" s="12"/>
      <c r="AJ53" s="12">
        <v>0.24</v>
      </c>
      <c r="AK53" s="67">
        <v>131.80000000000001</v>
      </c>
      <c r="AL53" s="13"/>
      <c r="AM53" s="14">
        <v>73.599999999999994</v>
      </c>
      <c r="AN53" s="14">
        <v>21</v>
      </c>
      <c r="AO53" s="14">
        <v>1</v>
      </c>
      <c r="AP53" s="14">
        <v>9</v>
      </c>
      <c r="AQ53" s="14">
        <v>12</v>
      </c>
      <c r="AR53" s="14">
        <v>65.900000000000006</v>
      </c>
      <c r="AS53" s="14"/>
      <c r="AT53" s="14">
        <v>182.5</v>
      </c>
      <c r="AU53" s="15" t="s">
        <v>3</v>
      </c>
      <c r="AV53" s="16">
        <v>183</v>
      </c>
      <c r="AW53" s="17"/>
      <c r="AX53" s="2" t="s">
        <v>82</v>
      </c>
      <c r="AY53" s="47">
        <v>2</v>
      </c>
    </row>
    <row r="54" spans="1:51" s="44" customFormat="1" ht="21">
      <c r="A54" s="2" t="s">
        <v>698</v>
      </c>
      <c r="B54" s="2">
        <v>81001042</v>
      </c>
      <c r="C54" s="52" t="s">
        <v>284</v>
      </c>
      <c r="D54" s="3">
        <v>52</v>
      </c>
      <c r="E54" s="3" t="s">
        <v>760</v>
      </c>
      <c r="F54" s="4"/>
      <c r="G54" s="47" t="s">
        <v>336</v>
      </c>
      <c r="H54" s="5" t="s">
        <v>0</v>
      </c>
      <c r="I54" s="18" t="s">
        <v>485</v>
      </c>
      <c r="J54" s="18" t="s">
        <v>486</v>
      </c>
      <c r="K54" s="7" t="s">
        <v>78</v>
      </c>
      <c r="L54" s="19">
        <v>24</v>
      </c>
      <c r="M54" s="19">
        <v>1</v>
      </c>
      <c r="N54" s="19">
        <v>2521</v>
      </c>
      <c r="O54" s="45" t="s">
        <v>640</v>
      </c>
      <c r="P54" s="6">
        <v>28514</v>
      </c>
      <c r="Q54" s="7">
        <v>35</v>
      </c>
      <c r="R54" s="8">
        <v>41365</v>
      </c>
      <c r="S54" s="8">
        <v>41548</v>
      </c>
      <c r="T54" s="9"/>
      <c r="U54" s="9"/>
      <c r="V54" s="9"/>
      <c r="W54" s="55">
        <v>215000</v>
      </c>
      <c r="X54" s="3">
        <v>200000</v>
      </c>
      <c r="Y54" s="10">
        <v>200000</v>
      </c>
      <c r="Z54" s="3">
        <v>200000</v>
      </c>
      <c r="AA54" s="3">
        <v>200000</v>
      </c>
      <c r="AB54" s="3">
        <v>20000</v>
      </c>
      <c r="AC54" s="11"/>
      <c r="AD54" s="52"/>
      <c r="AE54" s="12">
        <v>1.28</v>
      </c>
      <c r="AF54" s="12">
        <v>0.42</v>
      </c>
      <c r="AG54" s="12">
        <v>0.02</v>
      </c>
      <c r="AH54" s="12">
        <v>0.18</v>
      </c>
      <c r="AI54" s="12"/>
      <c r="AJ54" s="12">
        <v>0.24</v>
      </c>
      <c r="AK54" s="67">
        <v>188.8</v>
      </c>
      <c r="AL54" s="13"/>
      <c r="AM54" s="14">
        <v>137.6</v>
      </c>
      <c r="AN54" s="14">
        <v>42</v>
      </c>
      <c r="AO54" s="14">
        <v>2</v>
      </c>
      <c r="AP54" s="14">
        <v>18</v>
      </c>
      <c r="AQ54" s="14">
        <v>24</v>
      </c>
      <c r="AR54" s="14">
        <v>94.4</v>
      </c>
      <c r="AS54" s="14"/>
      <c r="AT54" s="14">
        <v>318</v>
      </c>
      <c r="AU54" s="15" t="s">
        <v>3</v>
      </c>
      <c r="AV54" s="16">
        <v>183</v>
      </c>
      <c r="AW54" s="17"/>
      <c r="AX54" s="2" t="s">
        <v>82</v>
      </c>
      <c r="AY54" s="47">
        <v>3</v>
      </c>
    </row>
    <row r="55" spans="1:51" s="44" customFormat="1" ht="21">
      <c r="A55" s="2" t="s">
        <v>698</v>
      </c>
      <c r="B55" s="2">
        <v>81001042</v>
      </c>
      <c r="C55" s="52" t="s">
        <v>284</v>
      </c>
      <c r="D55" s="3">
        <v>53</v>
      </c>
      <c r="E55" s="3" t="s">
        <v>761</v>
      </c>
      <c r="F55" s="4"/>
      <c r="G55" s="47" t="s">
        <v>337</v>
      </c>
      <c r="H55" s="5" t="s">
        <v>0</v>
      </c>
      <c r="I55" s="18" t="s">
        <v>487</v>
      </c>
      <c r="J55" s="18" t="s">
        <v>488</v>
      </c>
      <c r="K55" s="7" t="s">
        <v>78</v>
      </c>
      <c r="L55" s="19">
        <v>24</v>
      </c>
      <c r="M55" s="19">
        <v>11</v>
      </c>
      <c r="N55" s="19">
        <v>2513</v>
      </c>
      <c r="O55" s="45" t="s">
        <v>641</v>
      </c>
      <c r="P55" s="6">
        <v>25896</v>
      </c>
      <c r="Q55" s="7">
        <v>42</v>
      </c>
      <c r="R55" s="8">
        <v>41365</v>
      </c>
      <c r="S55" s="8">
        <v>41548</v>
      </c>
      <c r="T55" s="9"/>
      <c r="U55" s="9"/>
      <c r="V55" s="9"/>
      <c r="W55" s="55">
        <v>215000</v>
      </c>
      <c r="X55" s="3">
        <v>200000</v>
      </c>
      <c r="Y55" s="10">
        <v>200000</v>
      </c>
      <c r="Z55" s="3">
        <v>200000</v>
      </c>
      <c r="AA55" s="3">
        <v>200000</v>
      </c>
      <c r="AB55" s="3">
        <v>20000</v>
      </c>
      <c r="AC55" s="11"/>
      <c r="AD55" s="52"/>
      <c r="AE55" s="12">
        <v>1.28</v>
      </c>
      <c r="AF55" s="12">
        <v>0.42</v>
      </c>
      <c r="AG55" s="12">
        <v>0.02</v>
      </c>
      <c r="AH55" s="12">
        <v>0.18</v>
      </c>
      <c r="AI55" s="12"/>
      <c r="AJ55" s="12">
        <v>0.24</v>
      </c>
      <c r="AK55" s="67">
        <v>188.8</v>
      </c>
      <c r="AL55" s="13"/>
      <c r="AM55" s="14">
        <v>137.6</v>
      </c>
      <c r="AN55" s="14">
        <v>42</v>
      </c>
      <c r="AO55" s="14">
        <v>2</v>
      </c>
      <c r="AP55" s="14">
        <v>18</v>
      </c>
      <c r="AQ55" s="14">
        <v>24</v>
      </c>
      <c r="AR55" s="14">
        <v>94.4</v>
      </c>
      <c r="AS55" s="14"/>
      <c r="AT55" s="14">
        <v>318</v>
      </c>
      <c r="AU55" s="15" t="s">
        <v>3</v>
      </c>
      <c r="AV55" s="16">
        <v>183</v>
      </c>
      <c r="AW55" s="17"/>
      <c r="AX55" s="2" t="s">
        <v>82</v>
      </c>
      <c r="AY55" s="47">
        <v>3</v>
      </c>
    </row>
    <row r="56" spans="1:51" s="44" customFormat="1" ht="21">
      <c r="A56" s="2" t="s">
        <v>698</v>
      </c>
      <c r="B56" s="2">
        <v>81001042</v>
      </c>
      <c r="C56" s="52" t="s">
        <v>284</v>
      </c>
      <c r="D56" s="3">
        <v>54</v>
      </c>
      <c r="E56" s="3" t="s">
        <v>762</v>
      </c>
      <c r="F56" s="4"/>
      <c r="G56" s="47" t="s">
        <v>338</v>
      </c>
      <c r="H56" s="5" t="s">
        <v>0</v>
      </c>
      <c r="I56" s="18" t="s">
        <v>489</v>
      </c>
      <c r="J56" s="18" t="s">
        <v>490</v>
      </c>
      <c r="K56" s="7" t="s">
        <v>78</v>
      </c>
      <c r="L56" s="19">
        <v>16</v>
      </c>
      <c r="M56" s="19">
        <v>3</v>
      </c>
      <c r="N56" s="19">
        <v>2531</v>
      </c>
      <c r="O56" s="45" t="s">
        <v>642</v>
      </c>
      <c r="P56" s="6">
        <v>32218</v>
      </c>
      <c r="Q56" s="7">
        <v>25</v>
      </c>
      <c r="R56" s="8">
        <v>41365</v>
      </c>
      <c r="S56" s="8">
        <v>41548</v>
      </c>
      <c r="T56" s="9"/>
      <c r="U56" s="9"/>
      <c r="V56" s="9"/>
      <c r="W56" s="55">
        <v>115000</v>
      </c>
      <c r="X56" s="3">
        <v>100000</v>
      </c>
      <c r="Y56" s="10">
        <v>100000</v>
      </c>
      <c r="Z56" s="3">
        <v>100000</v>
      </c>
      <c r="AA56" s="3">
        <v>100000</v>
      </c>
      <c r="AB56" s="3">
        <v>10000</v>
      </c>
      <c r="AC56" s="11"/>
      <c r="AD56" s="52"/>
      <c r="AE56" s="12">
        <v>1.28</v>
      </c>
      <c r="AF56" s="12">
        <v>0.42</v>
      </c>
      <c r="AG56" s="12">
        <v>0.02</v>
      </c>
      <c r="AH56" s="12">
        <v>0.18</v>
      </c>
      <c r="AI56" s="12"/>
      <c r="AJ56" s="12">
        <v>0.24</v>
      </c>
      <c r="AK56" s="67">
        <v>131.80000000000001</v>
      </c>
      <c r="AL56" s="13"/>
      <c r="AM56" s="14">
        <v>73.599999999999994</v>
      </c>
      <c r="AN56" s="14">
        <v>21</v>
      </c>
      <c r="AO56" s="14">
        <v>1</v>
      </c>
      <c r="AP56" s="14">
        <v>9</v>
      </c>
      <c r="AQ56" s="14">
        <v>12</v>
      </c>
      <c r="AR56" s="14">
        <v>65.900000000000006</v>
      </c>
      <c r="AS56" s="14"/>
      <c r="AT56" s="14">
        <v>182.5</v>
      </c>
      <c r="AU56" s="15" t="s">
        <v>3</v>
      </c>
      <c r="AV56" s="16">
        <v>183</v>
      </c>
      <c r="AW56" s="17"/>
      <c r="AX56" s="2" t="s">
        <v>82</v>
      </c>
      <c r="AY56" s="47">
        <v>2</v>
      </c>
    </row>
    <row r="57" spans="1:51" s="44" customFormat="1" ht="21">
      <c r="A57" s="2" t="s">
        <v>698</v>
      </c>
      <c r="B57" s="2">
        <v>81001042</v>
      </c>
      <c r="C57" s="52" t="s">
        <v>284</v>
      </c>
      <c r="D57" s="3">
        <v>55</v>
      </c>
      <c r="E57" s="3" t="s">
        <v>763</v>
      </c>
      <c r="F57" s="4"/>
      <c r="G57" s="47" t="s">
        <v>339</v>
      </c>
      <c r="H57" s="5" t="s">
        <v>0</v>
      </c>
      <c r="I57" s="18" t="s">
        <v>491</v>
      </c>
      <c r="J57" s="18" t="s">
        <v>492</v>
      </c>
      <c r="K57" s="7" t="s">
        <v>78</v>
      </c>
      <c r="L57" s="19">
        <v>18</v>
      </c>
      <c r="M57" s="19">
        <v>1</v>
      </c>
      <c r="N57" s="19">
        <v>2531</v>
      </c>
      <c r="O57" s="45" t="s">
        <v>643</v>
      </c>
      <c r="P57" s="6">
        <v>32160</v>
      </c>
      <c r="Q57" s="7">
        <v>25</v>
      </c>
      <c r="R57" s="8">
        <v>41365</v>
      </c>
      <c r="S57" s="8">
        <v>41548</v>
      </c>
      <c r="T57" s="9"/>
      <c r="U57" s="9"/>
      <c r="V57" s="9"/>
      <c r="W57" s="55">
        <v>115000</v>
      </c>
      <c r="X57" s="3">
        <v>100000</v>
      </c>
      <c r="Y57" s="10">
        <v>100000</v>
      </c>
      <c r="Z57" s="3">
        <v>100000</v>
      </c>
      <c r="AA57" s="3">
        <v>100000</v>
      </c>
      <c r="AB57" s="3">
        <v>10000</v>
      </c>
      <c r="AC57" s="11"/>
      <c r="AD57" s="52"/>
      <c r="AE57" s="12">
        <v>1.28</v>
      </c>
      <c r="AF57" s="12">
        <v>0.42</v>
      </c>
      <c r="AG57" s="12">
        <v>0.02</v>
      </c>
      <c r="AH57" s="12">
        <v>0.18</v>
      </c>
      <c r="AI57" s="12"/>
      <c r="AJ57" s="12">
        <v>0.24</v>
      </c>
      <c r="AK57" s="67">
        <v>131.80000000000001</v>
      </c>
      <c r="AL57" s="13"/>
      <c r="AM57" s="14">
        <v>73.599999999999994</v>
      </c>
      <c r="AN57" s="14">
        <v>21</v>
      </c>
      <c r="AO57" s="14">
        <v>1</v>
      </c>
      <c r="AP57" s="14">
        <v>9</v>
      </c>
      <c r="AQ57" s="14">
        <v>12</v>
      </c>
      <c r="AR57" s="14">
        <v>65.900000000000006</v>
      </c>
      <c r="AS57" s="14"/>
      <c r="AT57" s="14">
        <v>182.5</v>
      </c>
      <c r="AU57" s="15" t="s">
        <v>3</v>
      </c>
      <c r="AV57" s="16">
        <v>183</v>
      </c>
      <c r="AW57" s="17"/>
      <c r="AX57" s="2" t="s">
        <v>82</v>
      </c>
      <c r="AY57" s="47">
        <v>2</v>
      </c>
    </row>
    <row r="58" spans="1:51" s="44" customFormat="1" ht="21">
      <c r="A58" s="2" t="s">
        <v>698</v>
      </c>
      <c r="B58" s="2">
        <v>81001042</v>
      </c>
      <c r="C58" s="52" t="s">
        <v>284</v>
      </c>
      <c r="D58" s="3">
        <v>56</v>
      </c>
      <c r="E58" s="3" t="s">
        <v>764</v>
      </c>
      <c r="F58" s="4"/>
      <c r="G58" s="47" t="s">
        <v>340</v>
      </c>
      <c r="H58" s="5" t="s">
        <v>0</v>
      </c>
      <c r="I58" s="18" t="s">
        <v>493</v>
      </c>
      <c r="J58" s="18" t="s">
        <v>494</v>
      </c>
      <c r="K58" s="7" t="s">
        <v>78</v>
      </c>
      <c r="L58" s="19">
        <v>20</v>
      </c>
      <c r="M58" s="19">
        <v>3</v>
      </c>
      <c r="N58" s="19">
        <v>2521</v>
      </c>
      <c r="O58" s="45" t="s">
        <v>644</v>
      </c>
      <c r="P58" s="6">
        <v>28569</v>
      </c>
      <c r="Q58" s="7">
        <v>35</v>
      </c>
      <c r="R58" s="8">
        <v>41365</v>
      </c>
      <c r="S58" s="8">
        <v>41548</v>
      </c>
      <c r="T58" s="9"/>
      <c r="U58" s="9"/>
      <c r="V58" s="9"/>
      <c r="W58" s="55">
        <v>115000</v>
      </c>
      <c r="X58" s="3">
        <v>100000</v>
      </c>
      <c r="Y58" s="10">
        <v>100000</v>
      </c>
      <c r="Z58" s="3">
        <v>100000</v>
      </c>
      <c r="AA58" s="3">
        <v>100000</v>
      </c>
      <c r="AB58" s="3">
        <v>10000</v>
      </c>
      <c r="AC58" s="11"/>
      <c r="AD58" s="52"/>
      <c r="AE58" s="12">
        <v>1.28</v>
      </c>
      <c r="AF58" s="12">
        <v>0.42</v>
      </c>
      <c r="AG58" s="12">
        <v>0.02</v>
      </c>
      <c r="AH58" s="12">
        <v>0.18</v>
      </c>
      <c r="AI58" s="12"/>
      <c r="AJ58" s="12">
        <v>0.24</v>
      </c>
      <c r="AK58" s="67">
        <v>131.80000000000001</v>
      </c>
      <c r="AL58" s="13"/>
      <c r="AM58" s="14">
        <v>73.599999999999994</v>
      </c>
      <c r="AN58" s="14">
        <v>21</v>
      </c>
      <c r="AO58" s="14">
        <v>1</v>
      </c>
      <c r="AP58" s="14">
        <v>9</v>
      </c>
      <c r="AQ58" s="14">
        <v>12</v>
      </c>
      <c r="AR58" s="14">
        <v>65.900000000000006</v>
      </c>
      <c r="AS58" s="14"/>
      <c r="AT58" s="14">
        <v>182.5</v>
      </c>
      <c r="AU58" s="15" t="s">
        <v>3</v>
      </c>
      <c r="AV58" s="16">
        <v>183</v>
      </c>
      <c r="AW58" s="17"/>
      <c r="AX58" s="2" t="s">
        <v>82</v>
      </c>
      <c r="AY58" s="47">
        <v>2</v>
      </c>
    </row>
    <row r="59" spans="1:51" s="44" customFormat="1" ht="21">
      <c r="A59" s="2" t="s">
        <v>698</v>
      </c>
      <c r="B59" s="2">
        <v>81001042</v>
      </c>
      <c r="C59" s="52" t="s">
        <v>284</v>
      </c>
      <c r="D59" s="3">
        <v>57</v>
      </c>
      <c r="E59" s="3" t="s">
        <v>765</v>
      </c>
      <c r="F59" s="4"/>
      <c r="G59" s="47" t="s">
        <v>341</v>
      </c>
      <c r="H59" s="5" t="s">
        <v>80</v>
      </c>
      <c r="I59" s="18" t="s">
        <v>495</v>
      </c>
      <c r="J59" s="18" t="s">
        <v>496</v>
      </c>
      <c r="K59" s="7" t="s">
        <v>84</v>
      </c>
      <c r="L59" s="19">
        <v>17</v>
      </c>
      <c r="M59" s="19">
        <v>9</v>
      </c>
      <c r="N59" s="19">
        <v>2515</v>
      </c>
      <c r="O59" s="45" t="s">
        <v>645</v>
      </c>
      <c r="P59" s="6">
        <v>26559</v>
      </c>
      <c r="Q59" s="7">
        <v>40</v>
      </c>
      <c r="R59" s="8">
        <v>41365</v>
      </c>
      <c r="S59" s="8">
        <v>41548</v>
      </c>
      <c r="T59" s="9"/>
      <c r="U59" s="9"/>
      <c r="V59" s="9"/>
      <c r="W59" s="55">
        <v>115000</v>
      </c>
      <c r="X59" s="3">
        <v>100000</v>
      </c>
      <c r="Y59" s="10">
        <v>100000</v>
      </c>
      <c r="Z59" s="3">
        <v>100000</v>
      </c>
      <c r="AA59" s="3">
        <v>100000</v>
      </c>
      <c r="AB59" s="3">
        <v>10000</v>
      </c>
      <c r="AC59" s="11"/>
      <c r="AD59" s="52"/>
      <c r="AE59" s="12">
        <v>1.28</v>
      </c>
      <c r="AF59" s="12">
        <v>0.42</v>
      </c>
      <c r="AG59" s="12">
        <v>0.02</v>
      </c>
      <c r="AH59" s="12">
        <v>0.18</v>
      </c>
      <c r="AI59" s="12"/>
      <c r="AJ59" s="12">
        <v>0.24</v>
      </c>
      <c r="AK59" s="67">
        <v>131.80000000000001</v>
      </c>
      <c r="AL59" s="13"/>
      <c r="AM59" s="14">
        <v>73.599999999999994</v>
      </c>
      <c r="AN59" s="14">
        <v>21</v>
      </c>
      <c r="AO59" s="14">
        <v>1</v>
      </c>
      <c r="AP59" s="14">
        <v>9</v>
      </c>
      <c r="AQ59" s="14">
        <v>12</v>
      </c>
      <c r="AR59" s="14">
        <v>65.900000000000006</v>
      </c>
      <c r="AS59" s="14"/>
      <c r="AT59" s="14">
        <v>182.5</v>
      </c>
      <c r="AU59" s="15" t="s">
        <v>3</v>
      </c>
      <c r="AV59" s="16">
        <v>183</v>
      </c>
      <c r="AW59" s="17"/>
      <c r="AX59" s="2" t="s">
        <v>82</v>
      </c>
      <c r="AY59" s="47">
        <v>2</v>
      </c>
    </row>
    <row r="60" spans="1:51" s="44" customFormat="1" ht="21">
      <c r="A60" s="2" t="s">
        <v>698</v>
      </c>
      <c r="B60" s="2">
        <v>81001042</v>
      </c>
      <c r="C60" s="52" t="s">
        <v>284</v>
      </c>
      <c r="D60" s="3">
        <v>58</v>
      </c>
      <c r="E60" s="3" t="s">
        <v>766</v>
      </c>
      <c r="F60" s="4"/>
      <c r="G60" s="47" t="s">
        <v>342</v>
      </c>
      <c r="H60" s="5" t="s">
        <v>0</v>
      </c>
      <c r="I60" s="18" t="s">
        <v>497</v>
      </c>
      <c r="J60" s="18" t="s">
        <v>498</v>
      </c>
      <c r="K60" s="7" t="s">
        <v>78</v>
      </c>
      <c r="L60" s="19">
        <v>23</v>
      </c>
      <c r="M60" s="19">
        <v>9</v>
      </c>
      <c r="N60" s="19">
        <v>2511</v>
      </c>
      <c r="O60" s="45" t="s">
        <v>646</v>
      </c>
      <c r="P60" s="6">
        <v>25104</v>
      </c>
      <c r="Q60" s="7">
        <v>44</v>
      </c>
      <c r="R60" s="8">
        <v>41365</v>
      </c>
      <c r="S60" s="8">
        <v>41548</v>
      </c>
      <c r="T60" s="9"/>
      <c r="U60" s="9"/>
      <c r="V60" s="9"/>
      <c r="W60" s="55">
        <v>215000</v>
      </c>
      <c r="X60" s="3">
        <v>200000</v>
      </c>
      <c r="Y60" s="10">
        <v>200000</v>
      </c>
      <c r="Z60" s="3">
        <v>200000</v>
      </c>
      <c r="AA60" s="3">
        <v>200000</v>
      </c>
      <c r="AB60" s="3">
        <v>20000</v>
      </c>
      <c r="AC60" s="11"/>
      <c r="AD60" s="52"/>
      <c r="AE60" s="12">
        <v>1.28</v>
      </c>
      <c r="AF60" s="12">
        <v>0.42</v>
      </c>
      <c r="AG60" s="12">
        <v>0.02</v>
      </c>
      <c r="AH60" s="12">
        <v>0.18</v>
      </c>
      <c r="AI60" s="12"/>
      <c r="AJ60" s="12">
        <v>0.24</v>
      </c>
      <c r="AK60" s="67">
        <v>188.8</v>
      </c>
      <c r="AL60" s="13"/>
      <c r="AM60" s="14">
        <v>137.6</v>
      </c>
      <c r="AN60" s="14">
        <v>42</v>
      </c>
      <c r="AO60" s="14">
        <v>2</v>
      </c>
      <c r="AP60" s="14">
        <v>18</v>
      </c>
      <c r="AQ60" s="14">
        <v>24</v>
      </c>
      <c r="AR60" s="14">
        <v>94.4</v>
      </c>
      <c r="AS60" s="14"/>
      <c r="AT60" s="14">
        <v>318</v>
      </c>
      <c r="AU60" s="15" t="s">
        <v>3</v>
      </c>
      <c r="AV60" s="16">
        <v>183</v>
      </c>
      <c r="AW60" s="17"/>
      <c r="AX60" s="2" t="s">
        <v>82</v>
      </c>
      <c r="AY60" s="47">
        <v>3</v>
      </c>
    </row>
    <row r="61" spans="1:51" s="44" customFormat="1" ht="21">
      <c r="A61" s="2" t="s">
        <v>698</v>
      </c>
      <c r="B61" s="2">
        <v>81001042</v>
      </c>
      <c r="C61" s="52" t="s">
        <v>284</v>
      </c>
      <c r="D61" s="3">
        <v>59</v>
      </c>
      <c r="E61" s="3" t="s">
        <v>767</v>
      </c>
      <c r="F61" s="4"/>
      <c r="G61" s="47" t="s">
        <v>343</v>
      </c>
      <c r="H61" s="5" t="s">
        <v>0</v>
      </c>
      <c r="I61" s="18" t="s">
        <v>499</v>
      </c>
      <c r="J61" s="18" t="s">
        <v>500</v>
      </c>
      <c r="K61" s="7" t="s">
        <v>78</v>
      </c>
      <c r="L61" s="19">
        <v>30</v>
      </c>
      <c r="M61" s="19">
        <v>8</v>
      </c>
      <c r="N61" s="19">
        <v>2520</v>
      </c>
      <c r="O61" s="45" t="s">
        <v>647</v>
      </c>
      <c r="P61" s="6">
        <v>28367</v>
      </c>
      <c r="Q61" s="7">
        <v>35</v>
      </c>
      <c r="R61" s="8">
        <v>41365</v>
      </c>
      <c r="S61" s="8">
        <v>41548</v>
      </c>
      <c r="T61" s="9"/>
      <c r="U61" s="9"/>
      <c r="V61" s="9"/>
      <c r="W61" s="55">
        <v>215000</v>
      </c>
      <c r="X61" s="3">
        <v>200000</v>
      </c>
      <c r="Y61" s="10">
        <v>200000</v>
      </c>
      <c r="Z61" s="3">
        <v>200000</v>
      </c>
      <c r="AA61" s="3">
        <v>200000</v>
      </c>
      <c r="AB61" s="3">
        <v>20000</v>
      </c>
      <c r="AC61" s="11"/>
      <c r="AD61" s="52"/>
      <c r="AE61" s="12">
        <v>1.28</v>
      </c>
      <c r="AF61" s="12">
        <v>0.42</v>
      </c>
      <c r="AG61" s="12">
        <v>0.02</v>
      </c>
      <c r="AH61" s="12">
        <v>0.18</v>
      </c>
      <c r="AI61" s="12"/>
      <c r="AJ61" s="12">
        <v>0.24</v>
      </c>
      <c r="AK61" s="67">
        <v>188.8</v>
      </c>
      <c r="AL61" s="13"/>
      <c r="AM61" s="14">
        <v>137.6</v>
      </c>
      <c r="AN61" s="14">
        <v>42</v>
      </c>
      <c r="AO61" s="14">
        <v>2</v>
      </c>
      <c r="AP61" s="14">
        <v>18</v>
      </c>
      <c r="AQ61" s="14">
        <v>24</v>
      </c>
      <c r="AR61" s="14">
        <v>94.4</v>
      </c>
      <c r="AS61" s="14"/>
      <c r="AT61" s="14">
        <v>318</v>
      </c>
      <c r="AU61" s="15" t="s">
        <v>3</v>
      </c>
      <c r="AV61" s="16">
        <v>183</v>
      </c>
      <c r="AW61" s="17"/>
      <c r="AX61" s="2" t="s">
        <v>82</v>
      </c>
      <c r="AY61" s="47">
        <v>3</v>
      </c>
    </row>
    <row r="62" spans="1:51" s="44" customFormat="1" ht="21">
      <c r="A62" s="2" t="s">
        <v>698</v>
      </c>
      <c r="B62" s="2">
        <v>81001042</v>
      </c>
      <c r="C62" s="52" t="s">
        <v>284</v>
      </c>
      <c r="D62" s="3">
        <v>60</v>
      </c>
      <c r="E62" s="3" t="s">
        <v>768</v>
      </c>
      <c r="F62" s="4"/>
      <c r="G62" s="47" t="s">
        <v>344</v>
      </c>
      <c r="H62" s="5" t="s">
        <v>0</v>
      </c>
      <c r="I62" s="18" t="s">
        <v>501</v>
      </c>
      <c r="J62" s="18" t="s">
        <v>502</v>
      </c>
      <c r="K62" s="7" t="s">
        <v>78</v>
      </c>
      <c r="L62" s="19">
        <v>11</v>
      </c>
      <c r="M62" s="19">
        <v>3</v>
      </c>
      <c r="N62" s="19">
        <v>2520</v>
      </c>
      <c r="O62" s="45" t="s">
        <v>648</v>
      </c>
      <c r="P62" s="6">
        <v>28195</v>
      </c>
      <c r="Q62" s="7">
        <v>36</v>
      </c>
      <c r="R62" s="8">
        <v>41365</v>
      </c>
      <c r="S62" s="8">
        <v>41548</v>
      </c>
      <c r="T62" s="9"/>
      <c r="U62" s="9"/>
      <c r="V62" s="9"/>
      <c r="W62" s="55">
        <v>215000</v>
      </c>
      <c r="X62" s="3">
        <v>200000</v>
      </c>
      <c r="Y62" s="10">
        <v>200000</v>
      </c>
      <c r="Z62" s="3">
        <v>200000</v>
      </c>
      <c r="AA62" s="3">
        <v>200000</v>
      </c>
      <c r="AB62" s="3">
        <v>20000</v>
      </c>
      <c r="AC62" s="11"/>
      <c r="AD62" s="52"/>
      <c r="AE62" s="12">
        <v>1.28</v>
      </c>
      <c r="AF62" s="12">
        <v>0.42</v>
      </c>
      <c r="AG62" s="12">
        <v>0.02</v>
      </c>
      <c r="AH62" s="12">
        <v>0.18</v>
      </c>
      <c r="AI62" s="12"/>
      <c r="AJ62" s="12">
        <v>0.24</v>
      </c>
      <c r="AK62" s="67">
        <v>188.8</v>
      </c>
      <c r="AL62" s="13"/>
      <c r="AM62" s="14">
        <v>137.6</v>
      </c>
      <c r="AN62" s="14">
        <v>42</v>
      </c>
      <c r="AO62" s="14">
        <v>2</v>
      </c>
      <c r="AP62" s="14">
        <v>18</v>
      </c>
      <c r="AQ62" s="14">
        <v>24</v>
      </c>
      <c r="AR62" s="14">
        <v>94.4</v>
      </c>
      <c r="AS62" s="14"/>
      <c r="AT62" s="14">
        <v>318</v>
      </c>
      <c r="AU62" s="15" t="s">
        <v>3</v>
      </c>
      <c r="AV62" s="16">
        <v>183</v>
      </c>
      <c r="AW62" s="17"/>
      <c r="AX62" s="2" t="s">
        <v>82</v>
      </c>
      <c r="AY62" s="47">
        <v>3</v>
      </c>
    </row>
    <row r="63" spans="1:51" s="44" customFormat="1" ht="21">
      <c r="A63" s="2" t="s">
        <v>698</v>
      </c>
      <c r="B63" s="2">
        <v>81001042</v>
      </c>
      <c r="C63" s="52" t="s">
        <v>284</v>
      </c>
      <c r="D63" s="3">
        <v>61</v>
      </c>
      <c r="E63" s="3" t="s">
        <v>769</v>
      </c>
      <c r="F63" s="4"/>
      <c r="G63" s="47" t="s">
        <v>345</v>
      </c>
      <c r="H63" s="5" t="s">
        <v>0</v>
      </c>
      <c r="I63" s="18" t="s">
        <v>503</v>
      </c>
      <c r="J63" s="18" t="s">
        <v>504</v>
      </c>
      <c r="K63" s="7" t="s">
        <v>78</v>
      </c>
      <c r="L63" s="19">
        <v>5</v>
      </c>
      <c r="M63" s="19">
        <v>8</v>
      </c>
      <c r="N63" s="19">
        <v>2512</v>
      </c>
      <c r="O63" s="45" t="s">
        <v>649</v>
      </c>
      <c r="P63" s="6">
        <v>25420</v>
      </c>
      <c r="Q63" s="7">
        <v>43</v>
      </c>
      <c r="R63" s="8">
        <v>41365</v>
      </c>
      <c r="S63" s="8">
        <v>41548</v>
      </c>
      <c r="T63" s="9"/>
      <c r="U63" s="9"/>
      <c r="V63" s="9"/>
      <c r="W63" s="55">
        <v>215000</v>
      </c>
      <c r="X63" s="3">
        <v>200000</v>
      </c>
      <c r="Y63" s="10">
        <v>200000</v>
      </c>
      <c r="Z63" s="3">
        <v>200000</v>
      </c>
      <c r="AA63" s="3">
        <v>200000</v>
      </c>
      <c r="AB63" s="3">
        <v>20000</v>
      </c>
      <c r="AC63" s="11"/>
      <c r="AD63" s="52"/>
      <c r="AE63" s="12">
        <v>1.28</v>
      </c>
      <c r="AF63" s="12">
        <v>0.42</v>
      </c>
      <c r="AG63" s="12">
        <v>0.02</v>
      </c>
      <c r="AH63" s="12">
        <v>0.18</v>
      </c>
      <c r="AI63" s="12"/>
      <c r="AJ63" s="12">
        <v>0.24</v>
      </c>
      <c r="AK63" s="67">
        <v>188.8</v>
      </c>
      <c r="AL63" s="13"/>
      <c r="AM63" s="14">
        <v>137.6</v>
      </c>
      <c r="AN63" s="14">
        <v>42</v>
      </c>
      <c r="AO63" s="14">
        <v>2</v>
      </c>
      <c r="AP63" s="14">
        <v>18</v>
      </c>
      <c r="AQ63" s="14">
        <v>24</v>
      </c>
      <c r="AR63" s="14">
        <v>94.4</v>
      </c>
      <c r="AS63" s="14"/>
      <c r="AT63" s="14">
        <v>318</v>
      </c>
      <c r="AU63" s="15" t="s">
        <v>3</v>
      </c>
      <c r="AV63" s="16">
        <v>183</v>
      </c>
      <c r="AW63" s="17"/>
      <c r="AX63" s="2" t="s">
        <v>82</v>
      </c>
      <c r="AY63" s="47">
        <v>3</v>
      </c>
    </row>
    <row r="64" spans="1:51" s="44" customFormat="1" ht="21">
      <c r="A64" s="2" t="s">
        <v>698</v>
      </c>
      <c r="B64" s="2">
        <v>81001042</v>
      </c>
      <c r="C64" s="52" t="s">
        <v>284</v>
      </c>
      <c r="D64" s="3">
        <v>62</v>
      </c>
      <c r="E64" s="3" t="s">
        <v>770</v>
      </c>
      <c r="F64" s="4"/>
      <c r="G64" s="47" t="s">
        <v>346</v>
      </c>
      <c r="H64" s="5" t="s">
        <v>0</v>
      </c>
      <c r="I64" s="18" t="s">
        <v>505</v>
      </c>
      <c r="J64" s="18" t="s">
        <v>506</v>
      </c>
      <c r="K64" s="7" t="s">
        <v>78</v>
      </c>
      <c r="L64" s="19">
        <v>23</v>
      </c>
      <c r="M64" s="19">
        <v>7</v>
      </c>
      <c r="N64" s="19">
        <v>2525</v>
      </c>
      <c r="O64" s="45" t="s">
        <v>650</v>
      </c>
      <c r="P64" s="6">
        <v>30155</v>
      </c>
      <c r="Q64" s="7">
        <v>30</v>
      </c>
      <c r="R64" s="8">
        <v>41365</v>
      </c>
      <c r="S64" s="8">
        <v>41548</v>
      </c>
      <c r="T64" s="9"/>
      <c r="U64" s="9"/>
      <c r="V64" s="9"/>
      <c r="W64" s="55">
        <v>215000</v>
      </c>
      <c r="X64" s="3">
        <v>200000</v>
      </c>
      <c r="Y64" s="10">
        <v>200000</v>
      </c>
      <c r="Z64" s="3">
        <v>200000</v>
      </c>
      <c r="AA64" s="3">
        <v>200000</v>
      </c>
      <c r="AB64" s="3">
        <v>20000</v>
      </c>
      <c r="AC64" s="11"/>
      <c r="AD64" s="52"/>
      <c r="AE64" s="12">
        <v>1.28</v>
      </c>
      <c r="AF64" s="12">
        <v>0.42</v>
      </c>
      <c r="AG64" s="12">
        <v>0.02</v>
      </c>
      <c r="AH64" s="12">
        <v>0.18</v>
      </c>
      <c r="AI64" s="12"/>
      <c r="AJ64" s="12">
        <v>0.24</v>
      </c>
      <c r="AK64" s="67">
        <v>188.8</v>
      </c>
      <c r="AL64" s="13"/>
      <c r="AM64" s="14">
        <v>137.6</v>
      </c>
      <c r="AN64" s="14">
        <v>42</v>
      </c>
      <c r="AO64" s="14">
        <v>2</v>
      </c>
      <c r="AP64" s="14">
        <v>18</v>
      </c>
      <c r="AQ64" s="14">
        <v>24</v>
      </c>
      <c r="AR64" s="14">
        <v>94.4</v>
      </c>
      <c r="AS64" s="14"/>
      <c r="AT64" s="14">
        <v>318</v>
      </c>
      <c r="AU64" s="15" t="s">
        <v>3</v>
      </c>
      <c r="AV64" s="16">
        <v>183</v>
      </c>
      <c r="AW64" s="17"/>
      <c r="AX64" s="2" t="s">
        <v>82</v>
      </c>
      <c r="AY64" s="47">
        <v>3</v>
      </c>
    </row>
    <row r="65" spans="1:51" s="44" customFormat="1" ht="21">
      <c r="A65" s="2" t="s">
        <v>698</v>
      </c>
      <c r="B65" s="2">
        <v>81001042</v>
      </c>
      <c r="C65" s="52" t="s">
        <v>284</v>
      </c>
      <c r="D65" s="3">
        <v>63</v>
      </c>
      <c r="E65" s="3" t="s">
        <v>771</v>
      </c>
      <c r="F65" s="4"/>
      <c r="G65" s="47" t="s">
        <v>347</v>
      </c>
      <c r="H65" s="5" t="s">
        <v>0</v>
      </c>
      <c r="I65" s="18" t="s">
        <v>282</v>
      </c>
      <c r="J65" s="18" t="s">
        <v>507</v>
      </c>
      <c r="K65" s="7" t="s">
        <v>78</v>
      </c>
      <c r="L65" s="19">
        <v>5</v>
      </c>
      <c r="M65" s="19">
        <v>8</v>
      </c>
      <c r="N65" s="19">
        <v>2521</v>
      </c>
      <c r="O65" s="45" t="s">
        <v>651</v>
      </c>
      <c r="P65" s="6">
        <v>28707</v>
      </c>
      <c r="Q65" s="7">
        <v>34</v>
      </c>
      <c r="R65" s="8">
        <v>41365</v>
      </c>
      <c r="S65" s="8">
        <v>41548</v>
      </c>
      <c r="T65" s="9"/>
      <c r="U65" s="9"/>
      <c r="V65" s="9"/>
      <c r="W65" s="55">
        <v>215000</v>
      </c>
      <c r="X65" s="3">
        <v>200000</v>
      </c>
      <c r="Y65" s="10">
        <v>200000</v>
      </c>
      <c r="Z65" s="3">
        <v>200000</v>
      </c>
      <c r="AA65" s="3">
        <v>200000</v>
      </c>
      <c r="AB65" s="3">
        <v>20000</v>
      </c>
      <c r="AC65" s="11"/>
      <c r="AD65" s="52"/>
      <c r="AE65" s="12">
        <v>1.28</v>
      </c>
      <c r="AF65" s="12">
        <v>0.42</v>
      </c>
      <c r="AG65" s="12">
        <v>0.02</v>
      </c>
      <c r="AH65" s="12">
        <v>0.18</v>
      </c>
      <c r="AI65" s="12"/>
      <c r="AJ65" s="12">
        <v>0.24</v>
      </c>
      <c r="AK65" s="67">
        <v>188.8</v>
      </c>
      <c r="AL65" s="13"/>
      <c r="AM65" s="14">
        <v>137.6</v>
      </c>
      <c r="AN65" s="14">
        <v>42</v>
      </c>
      <c r="AO65" s="14">
        <v>2</v>
      </c>
      <c r="AP65" s="14">
        <v>18</v>
      </c>
      <c r="AQ65" s="14">
        <v>24</v>
      </c>
      <c r="AR65" s="14">
        <v>94.4</v>
      </c>
      <c r="AS65" s="14"/>
      <c r="AT65" s="14">
        <v>318</v>
      </c>
      <c r="AU65" s="15" t="s">
        <v>3</v>
      </c>
      <c r="AV65" s="16">
        <v>183</v>
      </c>
      <c r="AW65" s="17"/>
      <c r="AX65" s="2" t="s">
        <v>82</v>
      </c>
      <c r="AY65" s="47">
        <v>3</v>
      </c>
    </row>
    <row r="66" spans="1:51" s="44" customFormat="1" ht="21">
      <c r="A66" s="2" t="s">
        <v>698</v>
      </c>
      <c r="B66" s="2">
        <v>81001042</v>
      </c>
      <c r="C66" s="52" t="s">
        <v>284</v>
      </c>
      <c r="D66" s="3">
        <v>64</v>
      </c>
      <c r="E66" s="3" t="s">
        <v>772</v>
      </c>
      <c r="F66" s="4"/>
      <c r="G66" s="47" t="s">
        <v>348</v>
      </c>
      <c r="H66" s="5" t="s">
        <v>0</v>
      </c>
      <c r="I66" s="18" t="s">
        <v>508</v>
      </c>
      <c r="J66" s="18" t="s">
        <v>509</v>
      </c>
      <c r="K66" s="7" t="s">
        <v>78</v>
      </c>
      <c r="L66" s="19">
        <v>8</v>
      </c>
      <c r="M66" s="19">
        <v>5</v>
      </c>
      <c r="N66" s="19">
        <v>2517</v>
      </c>
      <c r="O66" s="45" t="s">
        <v>652</v>
      </c>
      <c r="P66" s="6">
        <v>27157</v>
      </c>
      <c r="Q66" s="7">
        <v>38</v>
      </c>
      <c r="R66" s="8">
        <v>41365</v>
      </c>
      <c r="S66" s="8">
        <v>41548</v>
      </c>
      <c r="T66" s="9"/>
      <c r="U66" s="9"/>
      <c r="V66" s="9"/>
      <c r="W66" s="55">
        <v>215000</v>
      </c>
      <c r="X66" s="3">
        <v>200000</v>
      </c>
      <c r="Y66" s="10">
        <v>200000</v>
      </c>
      <c r="Z66" s="3">
        <v>200000</v>
      </c>
      <c r="AA66" s="3">
        <v>200000</v>
      </c>
      <c r="AB66" s="3">
        <v>20000</v>
      </c>
      <c r="AC66" s="11"/>
      <c r="AD66" s="52"/>
      <c r="AE66" s="12">
        <v>1.28</v>
      </c>
      <c r="AF66" s="12">
        <v>0.42</v>
      </c>
      <c r="AG66" s="12">
        <v>0.02</v>
      </c>
      <c r="AH66" s="12">
        <v>0.18</v>
      </c>
      <c r="AI66" s="12"/>
      <c r="AJ66" s="12">
        <v>0.24</v>
      </c>
      <c r="AK66" s="67">
        <v>188.8</v>
      </c>
      <c r="AL66" s="13"/>
      <c r="AM66" s="14">
        <v>137.6</v>
      </c>
      <c r="AN66" s="14">
        <v>42</v>
      </c>
      <c r="AO66" s="14">
        <v>2</v>
      </c>
      <c r="AP66" s="14">
        <v>18</v>
      </c>
      <c r="AQ66" s="14">
        <v>24</v>
      </c>
      <c r="AR66" s="14">
        <v>94.4</v>
      </c>
      <c r="AS66" s="14"/>
      <c r="AT66" s="14">
        <v>318</v>
      </c>
      <c r="AU66" s="15" t="s">
        <v>3</v>
      </c>
      <c r="AV66" s="16">
        <v>183</v>
      </c>
      <c r="AW66" s="17"/>
      <c r="AX66" s="2" t="s">
        <v>82</v>
      </c>
      <c r="AY66" s="47">
        <v>3</v>
      </c>
    </row>
    <row r="67" spans="1:51" s="44" customFormat="1" ht="21">
      <c r="A67" s="2" t="s">
        <v>698</v>
      </c>
      <c r="B67" s="2">
        <v>81001042</v>
      </c>
      <c r="C67" s="52" t="s">
        <v>284</v>
      </c>
      <c r="D67" s="3">
        <v>65</v>
      </c>
      <c r="E67" s="3" t="s">
        <v>773</v>
      </c>
      <c r="F67" s="4"/>
      <c r="G67" s="47" t="s">
        <v>349</v>
      </c>
      <c r="H67" s="5" t="s">
        <v>0</v>
      </c>
      <c r="I67" s="18" t="s">
        <v>510</v>
      </c>
      <c r="J67" s="18" t="s">
        <v>511</v>
      </c>
      <c r="K67" s="7" t="s">
        <v>78</v>
      </c>
      <c r="L67" s="19">
        <v>23</v>
      </c>
      <c r="M67" s="19">
        <v>4</v>
      </c>
      <c r="N67" s="19">
        <v>2518</v>
      </c>
      <c r="O67" s="45" t="s">
        <v>653</v>
      </c>
      <c r="P67" s="6">
        <v>27507</v>
      </c>
      <c r="Q67" s="7">
        <v>37</v>
      </c>
      <c r="R67" s="8">
        <v>41365</v>
      </c>
      <c r="S67" s="8">
        <v>41548</v>
      </c>
      <c r="T67" s="9"/>
      <c r="U67" s="9"/>
      <c r="V67" s="9"/>
      <c r="W67" s="55">
        <v>215000</v>
      </c>
      <c r="X67" s="3">
        <v>200000</v>
      </c>
      <c r="Y67" s="10">
        <v>200000</v>
      </c>
      <c r="Z67" s="3">
        <v>200000</v>
      </c>
      <c r="AA67" s="3">
        <v>200000</v>
      </c>
      <c r="AB67" s="3">
        <v>20000</v>
      </c>
      <c r="AC67" s="11"/>
      <c r="AD67" s="52"/>
      <c r="AE67" s="12">
        <v>1.28</v>
      </c>
      <c r="AF67" s="12">
        <v>0.42</v>
      </c>
      <c r="AG67" s="12">
        <v>0.02</v>
      </c>
      <c r="AH67" s="12">
        <v>0.18</v>
      </c>
      <c r="AI67" s="12"/>
      <c r="AJ67" s="12">
        <v>0.24</v>
      </c>
      <c r="AK67" s="67">
        <v>188.8</v>
      </c>
      <c r="AL67" s="13"/>
      <c r="AM67" s="14">
        <v>137.6</v>
      </c>
      <c r="AN67" s="14">
        <v>42</v>
      </c>
      <c r="AO67" s="14">
        <v>2</v>
      </c>
      <c r="AP67" s="14">
        <v>18</v>
      </c>
      <c r="AQ67" s="14">
        <v>24</v>
      </c>
      <c r="AR67" s="14">
        <v>94.4</v>
      </c>
      <c r="AS67" s="14"/>
      <c r="AT67" s="14">
        <v>318</v>
      </c>
      <c r="AU67" s="15" t="s">
        <v>3</v>
      </c>
      <c r="AV67" s="16">
        <v>183</v>
      </c>
      <c r="AW67" s="17"/>
      <c r="AX67" s="2" t="s">
        <v>82</v>
      </c>
      <c r="AY67" s="47">
        <v>3</v>
      </c>
    </row>
    <row r="68" spans="1:51" s="44" customFormat="1" ht="21">
      <c r="A68" s="2" t="s">
        <v>698</v>
      </c>
      <c r="B68" s="2">
        <v>81001042</v>
      </c>
      <c r="C68" s="52" t="s">
        <v>284</v>
      </c>
      <c r="D68" s="3">
        <v>66</v>
      </c>
      <c r="E68" s="3" t="s">
        <v>774</v>
      </c>
      <c r="F68" s="4"/>
      <c r="G68" s="47" t="s">
        <v>350</v>
      </c>
      <c r="H68" s="5" t="s">
        <v>0</v>
      </c>
      <c r="I68" s="18" t="s">
        <v>512</v>
      </c>
      <c r="J68" s="18" t="s">
        <v>513</v>
      </c>
      <c r="K68" s="7" t="s">
        <v>78</v>
      </c>
      <c r="L68" s="19">
        <v>23</v>
      </c>
      <c r="M68" s="19">
        <v>3</v>
      </c>
      <c r="N68" s="19">
        <v>2519</v>
      </c>
      <c r="O68" s="45" t="s">
        <v>654</v>
      </c>
      <c r="P68" s="6">
        <v>27842</v>
      </c>
      <c r="Q68" s="7">
        <v>37</v>
      </c>
      <c r="R68" s="8">
        <v>41365</v>
      </c>
      <c r="S68" s="8">
        <v>41548</v>
      </c>
      <c r="T68" s="9"/>
      <c r="U68" s="9"/>
      <c r="V68" s="9"/>
      <c r="W68" s="55">
        <v>215000</v>
      </c>
      <c r="X68" s="3">
        <v>200000</v>
      </c>
      <c r="Y68" s="10">
        <v>200000</v>
      </c>
      <c r="Z68" s="3">
        <v>200000</v>
      </c>
      <c r="AA68" s="3">
        <v>200000</v>
      </c>
      <c r="AB68" s="3">
        <v>20000</v>
      </c>
      <c r="AC68" s="11"/>
      <c r="AD68" s="52"/>
      <c r="AE68" s="12">
        <v>1.28</v>
      </c>
      <c r="AF68" s="12">
        <v>0.42</v>
      </c>
      <c r="AG68" s="12">
        <v>0.02</v>
      </c>
      <c r="AH68" s="12">
        <v>0.18</v>
      </c>
      <c r="AI68" s="12"/>
      <c r="AJ68" s="12">
        <v>0.24</v>
      </c>
      <c r="AK68" s="67">
        <v>188.8</v>
      </c>
      <c r="AL68" s="13"/>
      <c r="AM68" s="14">
        <v>137.6</v>
      </c>
      <c r="AN68" s="14">
        <v>42</v>
      </c>
      <c r="AO68" s="14">
        <v>2</v>
      </c>
      <c r="AP68" s="14">
        <v>18</v>
      </c>
      <c r="AQ68" s="14">
        <v>24</v>
      </c>
      <c r="AR68" s="14">
        <v>94.4</v>
      </c>
      <c r="AS68" s="14"/>
      <c r="AT68" s="14">
        <v>318</v>
      </c>
      <c r="AU68" s="15" t="s">
        <v>3</v>
      </c>
      <c r="AV68" s="16">
        <v>183</v>
      </c>
      <c r="AW68" s="17"/>
      <c r="AX68" s="2" t="s">
        <v>82</v>
      </c>
      <c r="AY68" s="47">
        <v>3</v>
      </c>
    </row>
    <row r="69" spans="1:51" s="44" customFormat="1" ht="21">
      <c r="A69" s="2" t="s">
        <v>698</v>
      </c>
      <c r="B69" s="2">
        <v>81001042</v>
      </c>
      <c r="C69" s="52" t="s">
        <v>284</v>
      </c>
      <c r="D69" s="3">
        <v>67</v>
      </c>
      <c r="E69" s="3" t="s">
        <v>775</v>
      </c>
      <c r="F69" s="4"/>
      <c r="G69" s="47" t="s">
        <v>351</v>
      </c>
      <c r="H69" s="5" t="s">
        <v>0</v>
      </c>
      <c r="I69" s="18" t="s">
        <v>412</v>
      </c>
      <c r="J69" s="18" t="s">
        <v>514</v>
      </c>
      <c r="K69" s="7" t="s">
        <v>78</v>
      </c>
      <c r="L69" s="19">
        <v>8</v>
      </c>
      <c r="M69" s="19">
        <v>4</v>
      </c>
      <c r="N69" s="19">
        <v>2516</v>
      </c>
      <c r="O69" s="45" t="s">
        <v>655</v>
      </c>
      <c r="P69" s="6">
        <v>26762</v>
      </c>
      <c r="Q69" s="7">
        <v>39</v>
      </c>
      <c r="R69" s="8">
        <v>41365</v>
      </c>
      <c r="S69" s="8">
        <v>41548</v>
      </c>
      <c r="T69" s="9"/>
      <c r="U69" s="9"/>
      <c r="V69" s="9"/>
      <c r="W69" s="55">
        <v>215000</v>
      </c>
      <c r="X69" s="3">
        <v>200000</v>
      </c>
      <c r="Y69" s="10">
        <v>200000</v>
      </c>
      <c r="Z69" s="3">
        <v>200000</v>
      </c>
      <c r="AA69" s="3">
        <v>200000</v>
      </c>
      <c r="AB69" s="3">
        <v>20000</v>
      </c>
      <c r="AC69" s="11"/>
      <c r="AD69" s="52"/>
      <c r="AE69" s="12">
        <v>1.28</v>
      </c>
      <c r="AF69" s="12">
        <v>0.42</v>
      </c>
      <c r="AG69" s="12">
        <v>0.02</v>
      </c>
      <c r="AH69" s="12">
        <v>0.18</v>
      </c>
      <c r="AI69" s="12"/>
      <c r="AJ69" s="12">
        <v>0.24</v>
      </c>
      <c r="AK69" s="67">
        <v>188.8</v>
      </c>
      <c r="AL69" s="13"/>
      <c r="AM69" s="14">
        <v>137.6</v>
      </c>
      <c r="AN69" s="14">
        <v>42</v>
      </c>
      <c r="AO69" s="14">
        <v>2</v>
      </c>
      <c r="AP69" s="14">
        <v>18</v>
      </c>
      <c r="AQ69" s="14">
        <v>24</v>
      </c>
      <c r="AR69" s="14">
        <v>94.4</v>
      </c>
      <c r="AS69" s="14"/>
      <c r="AT69" s="14">
        <v>318</v>
      </c>
      <c r="AU69" s="15" t="s">
        <v>3</v>
      </c>
      <c r="AV69" s="16">
        <v>183</v>
      </c>
      <c r="AW69" s="17"/>
      <c r="AX69" s="2" t="s">
        <v>82</v>
      </c>
      <c r="AY69" s="47">
        <v>3</v>
      </c>
    </row>
    <row r="70" spans="1:51" s="44" customFormat="1" ht="21">
      <c r="A70" s="2" t="s">
        <v>698</v>
      </c>
      <c r="B70" s="2">
        <v>81001042</v>
      </c>
      <c r="C70" s="52" t="s">
        <v>284</v>
      </c>
      <c r="D70" s="3">
        <v>68</v>
      </c>
      <c r="E70" s="3" t="s">
        <v>776</v>
      </c>
      <c r="F70" s="4"/>
      <c r="G70" s="47" t="s">
        <v>352</v>
      </c>
      <c r="H70" s="5" t="s">
        <v>0</v>
      </c>
      <c r="I70" s="18" t="s">
        <v>515</v>
      </c>
      <c r="J70" s="18" t="s">
        <v>516</v>
      </c>
      <c r="K70" s="7" t="s">
        <v>78</v>
      </c>
      <c r="L70" s="19">
        <v>27</v>
      </c>
      <c r="M70" s="19">
        <v>3</v>
      </c>
      <c r="N70" s="19">
        <v>2522</v>
      </c>
      <c r="O70" s="45" t="s">
        <v>656</v>
      </c>
      <c r="P70" s="6">
        <v>28941</v>
      </c>
      <c r="Q70" s="7">
        <v>34</v>
      </c>
      <c r="R70" s="8">
        <v>41365</v>
      </c>
      <c r="S70" s="8">
        <v>41548</v>
      </c>
      <c r="T70" s="9"/>
      <c r="U70" s="9"/>
      <c r="V70" s="9"/>
      <c r="W70" s="55">
        <v>215000</v>
      </c>
      <c r="X70" s="3">
        <v>200000</v>
      </c>
      <c r="Y70" s="10">
        <v>200000</v>
      </c>
      <c r="Z70" s="3">
        <v>200000</v>
      </c>
      <c r="AA70" s="3">
        <v>200000</v>
      </c>
      <c r="AB70" s="3">
        <v>20000</v>
      </c>
      <c r="AC70" s="11"/>
      <c r="AD70" s="52"/>
      <c r="AE70" s="12">
        <v>1.28</v>
      </c>
      <c r="AF70" s="12">
        <v>0.42</v>
      </c>
      <c r="AG70" s="12">
        <v>0.02</v>
      </c>
      <c r="AH70" s="12">
        <v>0.18</v>
      </c>
      <c r="AI70" s="12"/>
      <c r="AJ70" s="12">
        <v>0.24</v>
      </c>
      <c r="AK70" s="67">
        <v>188.8</v>
      </c>
      <c r="AL70" s="13"/>
      <c r="AM70" s="14">
        <v>137.6</v>
      </c>
      <c r="AN70" s="14">
        <v>42</v>
      </c>
      <c r="AO70" s="14">
        <v>2</v>
      </c>
      <c r="AP70" s="14">
        <v>18</v>
      </c>
      <c r="AQ70" s="14">
        <v>24</v>
      </c>
      <c r="AR70" s="14">
        <v>94.4</v>
      </c>
      <c r="AS70" s="14"/>
      <c r="AT70" s="14">
        <v>318</v>
      </c>
      <c r="AU70" s="15" t="s">
        <v>3</v>
      </c>
      <c r="AV70" s="16">
        <v>183</v>
      </c>
      <c r="AW70" s="17"/>
      <c r="AX70" s="2" t="s">
        <v>82</v>
      </c>
      <c r="AY70" s="47">
        <v>3</v>
      </c>
    </row>
    <row r="71" spans="1:51" s="44" customFormat="1" ht="21">
      <c r="A71" s="2" t="s">
        <v>698</v>
      </c>
      <c r="B71" s="2">
        <v>81001042</v>
      </c>
      <c r="C71" s="52" t="s">
        <v>284</v>
      </c>
      <c r="D71" s="3">
        <v>69</v>
      </c>
      <c r="E71" s="3" t="s">
        <v>777</v>
      </c>
      <c r="F71" s="4"/>
      <c r="G71" s="47" t="s">
        <v>353</v>
      </c>
      <c r="H71" s="5" t="s">
        <v>0</v>
      </c>
      <c r="I71" s="18" t="s">
        <v>517</v>
      </c>
      <c r="J71" s="18" t="s">
        <v>518</v>
      </c>
      <c r="K71" s="7" t="s">
        <v>78</v>
      </c>
      <c r="L71" s="19">
        <v>28</v>
      </c>
      <c r="M71" s="19">
        <v>8</v>
      </c>
      <c r="N71" s="19">
        <v>2518</v>
      </c>
      <c r="O71" s="45" t="s">
        <v>657</v>
      </c>
      <c r="P71" s="6">
        <v>27634</v>
      </c>
      <c r="Q71" s="7">
        <v>37</v>
      </c>
      <c r="R71" s="8">
        <v>41365</v>
      </c>
      <c r="S71" s="8">
        <v>41548</v>
      </c>
      <c r="T71" s="9"/>
      <c r="U71" s="9"/>
      <c r="V71" s="9"/>
      <c r="W71" s="55">
        <v>215000</v>
      </c>
      <c r="X71" s="3">
        <v>200000</v>
      </c>
      <c r="Y71" s="10">
        <v>200000</v>
      </c>
      <c r="Z71" s="3">
        <v>200000</v>
      </c>
      <c r="AA71" s="3">
        <v>200000</v>
      </c>
      <c r="AB71" s="3">
        <v>20000</v>
      </c>
      <c r="AC71" s="11"/>
      <c r="AD71" s="52"/>
      <c r="AE71" s="12">
        <v>1.28</v>
      </c>
      <c r="AF71" s="12">
        <v>0.42</v>
      </c>
      <c r="AG71" s="12">
        <v>0.02</v>
      </c>
      <c r="AH71" s="12">
        <v>0.18</v>
      </c>
      <c r="AI71" s="12"/>
      <c r="AJ71" s="12">
        <v>0.24</v>
      </c>
      <c r="AK71" s="67">
        <v>188.8</v>
      </c>
      <c r="AL71" s="13"/>
      <c r="AM71" s="14">
        <v>137.6</v>
      </c>
      <c r="AN71" s="14">
        <v>42</v>
      </c>
      <c r="AO71" s="14">
        <v>2</v>
      </c>
      <c r="AP71" s="14">
        <v>18</v>
      </c>
      <c r="AQ71" s="14">
        <v>24</v>
      </c>
      <c r="AR71" s="14">
        <v>94.4</v>
      </c>
      <c r="AS71" s="14"/>
      <c r="AT71" s="14">
        <v>318</v>
      </c>
      <c r="AU71" s="15" t="s">
        <v>3</v>
      </c>
      <c r="AV71" s="16">
        <v>183</v>
      </c>
      <c r="AW71" s="17"/>
      <c r="AX71" s="2" t="s">
        <v>82</v>
      </c>
      <c r="AY71" s="47">
        <v>3</v>
      </c>
    </row>
    <row r="72" spans="1:51" s="44" customFormat="1" ht="21">
      <c r="A72" s="2" t="s">
        <v>698</v>
      </c>
      <c r="B72" s="2">
        <v>81001042</v>
      </c>
      <c r="C72" s="52" t="s">
        <v>284</v>
      </c>
      <c r="D72" s="3">
        <v>70</v>
      </c>
      <c r="E72" s="3" t="s">
        <v>778</v>
      </c>
      <c r="F72" s="4"/>
      <c r="G72" s="47" t="s">
        <v>354</v>
      </c>
      <c r="H72" s="5" t="s">
        <v>0</v>
      </c>
      <c r="I72" s="18" t="s">
        <v>519</v>
      </c>
      <c r="J72" s="18" t="s">
        <v>520</v>
      </c>
      <c r="K72" s="7" t="s">
        <v>78</v>
      </c>
      <c r="L72" s="19">
        <v>1</v>
      </c>
      <c r="M72" s="19">
        <v>6</v>
      </c>
      <c r="N72" s="19">
        <v>2523</v>
      </c>
      <c r="O72" s="45" t="s">
        <v>658</v>
      </c>
      <c r="P72" s="6">
        <v>29373</v>
      </c>
      <c r="Q72" s="7">
        <v>32</v>
      </c>
      <c r="R72" s="8">
        <v>41365</v>
      </c>
      <c r="S72" s="8">
        <v>41548</v>
      </c>
      <c r="T72" s="9"/>
      <c r="U72" s="9"/>
      <c r="V72" s="9"/>
      <c r="W72" s="55">
        <v>215000</v>
      </c>
      <c r="X72" s="3">
        <v>200000</v>
      </c>
      <c r="Y72" s="10">
        <v>200000</v>
      </c>
      <c r="Z72" s="3">
        <v>200000</v>
      </c>
      <c r="AA72" s="3">
        <v>200000</v>
      </c>
      <c r="AB72" s="3">
        <v>20000</v>
      </c>
      <c r="AC72" s="11"/>
      <c r="AD72" s="52"/>
      <c r="AE72" s="12">
        <v>1.28</v>
      </c>
      <c r="AF72" s="12">
        <v>0.42</v>
      </c>
      <c r="AG72" s="12">
        <v>0.02</v>
      </c>
      <c r="AH72" s="12">
        <v>0.18</v>
      </c>
      <c r="AI72" s="12"/>
      <c r="AJ72" s="12">
        <v>0.24</v>
      </c>
      <c r="AK72" s="67">
        <v>188.8</v>
      </c>
      <c r="AL72" s="13"/>
      <c r="AM72" s="14">
        <v>137.6</v>
      </c>
      <c r="AN72" s="14">
        <v>42</v>
      </c>
      <c r="AO72" s="14">
        <v>2</v>
      </c>
      <c r="AP72" s="14">
        <v>18</v>
      </c>
      <c r="AQ72" s="14">
        <v>24</v>
      </c>
      <c r="AR72" s="14">
        <v>94.4</v>
      </c>
      <c r="AS72" s="14"/>
      <c r="AT72" s="14">
        <v>318</v>
      </c>
      <c r="AU72" s="15" t="s">
        <v>3</v>
      </c>
      <c r="AV72" s="16">
        <v>183</v>
      </c>
      <c r="AW72" s="17"/>
      <c r="AX72" s="2" t="s">
        <v>82</v>
      </c>
      <c r="AY72" s="47">
        <v>3</v>
      </c>
    </row>
    <row r="73" spans="1:51" s="44" customFormat="1" ht="21">
      <c r="A73" s="2" t="s">
        <v>698</v>
      </c>
      <c r="B73" s="2">
        <v>81001042</v>
      </c>
      <c r="C73" s="52" t="s">
        <v>284</v>
      </c>
      <c r="D73" s="3">
        <v>71</v>
      </c>
      <c r="E73" s="3" t="s">
        <v>779</v>
      </c>
      <c r="F73" s="4"/>
      <c r="G73" s="47" t="s">
        <v>355</v>
      </c>
      <c r="H73" s="5" t="s">
        <v>0</v>
      </c>
      <c r="I73" s="18" t="s">
        <v>521</v>
      </c>
      <c r="J73" s="18" t="s">
        <v>522</v>
      </c>
      <c r="K73" s="7" t="s">
        <v>78</v>
      </c>
      <c r="L73" s="19">
        <v>5</v>
      </c>
      <c r="M73" s="19">
        <v>6</v>
      </c>
      <c r="N73" s="19">
        <v>2531</v>
      </c>
      <c r="O73" s="45" t="s">
        <v>659</v>
      </c>
      <c r="P73" s="6">
        <v>32299</v>
      </c>
      <c r="Q73" s="7">
        <v>24</v>
      </c>
      <c r="R73" s="8">
        <v>41365</v>
      </c>
      <c r="S73" s="8">
        <v>41548</v>
      </c>
      <c r="T73" s="9"/>
      <c r="U73" s="9"/>
      <c r="V73" s="9"/>
      <c r="W73" s="55">
        <v>215000</v>
      </c>
      <c r="X73" s="3">
        <v>200000</v>
      </c>
      <c r="Y73" s="10">
        <v>200000</v>
      </c>
      <c r="Z73" s="3">
        <v>200000</v>
      </c>
      <c r="AA73" s="3">
        <v>200000</v>
      </c>
      <c r="AB73" s="3">
        <v>20000</v>
      </c>
      <c r="AC73" s="11"/>
      <c r="AD73" s="52"/>
      <c r="AE73" s="12">
        <v>1.28</v>
      </c>
      <c r="AF73" s="12">
        <v>0.42</v>
      </c>
      <c r="AG73" s="12">
        <v>0.02</v>
      </c>
      <c r="AH73" s="12">
        <v>0.18</v>
      </c>
      <c r="AI73" s="12"/>
      <c r="AJ73" s="12">
        <v>0.24</v>
      </c>
      <c r="AK73" s="67">
        <v>188.8</v>
      </c>
      <c r="AL73" s="13"/>
      <c r="AM73" s="14">
        <v>137.6</v>
      </c>
      <c r="AN73" s="14">
        <v>42</v>
      </c>
      <c r="AO73" s="14">
        <v>2</v>
      </c>
      <c r="AP73" s="14">
        <v>18</v>
      </c>
      <c r="AQ73" s="14">
        <v>24</v>
      </c>
      <c r="AR73" s="14">
        <v>94.4</v>
      </c>
      <c r="AS73" s="14"/>
      <c r="AT73" s="14">
        <v>318</v>
      </c>
      <c r="AU73" s="15" t="s">
        <v>3</v>
      </c>
      <c r="AV73" s="16">
        <v>183</v>
      </c>
      <c r="AW73" s="17"/>
      <c r="AX73" s="2" t="s">
        <v>82</v>
      </c>
      <c r="AY73" s="47">
        <v>3</v>
      </c>
    </row>
    <row r="74" spans="1:51" s="44" customFormat="1" ht="21">
      <c r="A74" s="2" t="s">
        <v>698</v>
      </c>
      <c r="B74" s="2">
        <v>81001042</v>
      </c>
      <c r="C74" s="52" t="s">
        <v>284</v>
      </c>
      <c r="D74" s="3">
        <v>72</v>
      </c>
      <c r="E74" s="3" t="s">
        <v>780</v>
      </c>
      <c r="F74" s="4"/>
      <c r="G74" s="47" t="s">
        <v>356</v>
      </c>
      <c r="H74" s="5" t="s">
        <v>0</v>
      </c>
      <c r="I74" s="18" t="s">
        <v>523</v>
      </c>
      <c r="J74" s="18" t="s">
        <v>524</v>
      </c>
      <c r="K74" s="7" t="s">
        <v>78</v>
      </c>
      <c r="L74" s="19">
        <v>9</v>
      </c>
      <c r="M74" s="19">
        <v>12</v>
      </c>
      <c r="N74" s="19">
        <v>2512</v>
      </c>
      <c r="O74" s="45" t="s">
        <v>660</v>
      </c>
      <c r="P74" s="6">
        <v>25546</v>
      </c>
      <c r="Q74" s="7">
        <v>43</v>
      </c>
      <c r="R74" s="8">
        <v>41365</v>
      </c>
      <c r="S74" s="8">
        <v>41548</v>
      </c>
      <c r="T74" s="9"/>
      <c r="U74" s="9"/>
      <c r="V74" s="9"/>
      <c r="W74" s="55">
        <v>215000</v>
      </c>
      <c r="X74" s="3">
        <v>200000</v>
      </c>
      <c r="Y74" s="10">
        <v>200000</v>
      </c>
      <c r="Z74" s="3">
        <v>200000</v>
      </c>
      <c r="AA74" s="3">
        <v>200000</v>
      </c>
      <c r="AB74" s="3">
        <v>20000</v>
      </c>
      <c r="AC74" s="11"/>
      <c r="AD74" s="52"/>
      <c r="AE74" s="12">
        <v>1.28</v>
      </c>
      <c r="AF74" s="12">
        <v>0.42</v>
      </c>
      <c r="AG74" s="12">
        <v>0.02</v>
      </c>
      <c r="AH74" s="12">
        <v>0.18</v>
      </c>
      <c r="AI74" s="12"/>
      <c r="AJ74" s="12">
        <v>0.24</v>
      </c>
      <c r="AK74" s="67">
        <v>188.8</v>
      </c>
      <c r="AL74" s="13"/>
      <c r="AM74" s="14">
        <v>137.6</v>
      </c>
      <c r="AN74" s="14">
        <v>42</v>
      </c>
      <c r="AO74" s="14">
        <v>2</v>
      </c>
      <c r="AP74" s="14">
        <v>18</v>
      </c>
      <c r="AQ74" s="14">
        <v>24</v>
      </c>
      <c r="AR74" s="14">
        <v>94.4</v>
      </c>
      <c r="AS74" s="14"/>
      <c r="AT74" s="14">
        <v>318</v>
      </c>
      <c r="AU74" s="15" t="s">
        <v>3</v>
      </c>
      <c r="AV74" s="16">
        <v>183</v>
      </c>
      <c r="AW74" s="17"/>
      <c r="AX74" s="2" t="s">
        <v>82</v>
      </c>
      <c r="AY74" s="47">
        <v>3</v>
      </c>
    </row>
    <row r="75" spans="1:51" s="44" customFormat="1" ht="21">
      <c r="A75" s="2" t="s">
        <v>698</v>
      </c>
      <c r="B75" s="2">
        <v>81001042</v>
      </c>
      <c r="C75" s="52" t="s">
        <v>284</v>
      </c>
      <c r="D75" s="3">
        <v>73</v>
      </c>
      <c r="E75" s="3" t="s">
        <v>781</v>
      </c>
      <c r="F75" s="4"/>
      <c r="G75" s="47" t="s">
        <v>357</v>
      </c>
      <c r="H75" s="5" t="s">
        <v>0</v>
      </c>
      <c r="I75" s="18" t="s">
        <v>525</v>
      </c>
      <c r="J75" s="18" t="s">
        <v>526</v>
      </c>
      <c r="K75" s="7" t="s">
        <v>78</v>
      </c>
      <c r="L75" s="19">
        <v>12</v>
      </c>
      <c r="M75" s="19">
        <v>4</v>
      </c>
      <c r="N75" s="19">
        <v>2517</v>
      </c>
      <c r="O75" s="45" t="s">
        <v>661</v>
      </c>
      <c r="P75" s="6">
        <v>27131</v>
      </c>
      <c r="Q75" s="7">
        <v>38</v>
      </c>
      <c r="R75" s="8">
        <v>41365</v>
      </c>
      <c r="S75" s="8">
        <v>41548</v>
      </c>
      <c r="T75" s="9"/>
      <c r="U75" s="9"/>
      <c r="V75" s="9"/>
      <c r="W75" s="55">
        <v>215000</v>
      </c>
      <c r="X75" s="3">
        <v>200000</v>
      </c>
      <c r="Y75" s="10">
        <v>200000</v>
      </c>
      <c r="Z75" s="3">
        <v>200000</v>
      </c>
      <c r="AA75" s="3">
        <v>200000</v>
      </c>
      <c r="AB75" s="3">
        <v>20000</v>
      </c>
      <c r="AC75" s="11"/>
      <c r="AD75" s="52"/>
      <c r="AE75" s="12">
        <v>1.28</v>
      </c>
      <c r="AF75" s="12">
        <v>0.42</v>
      </c>
      <c r="AG75" s="12">
        <v>0.02</v>
      </c>
      <c r="AH75" s="12">
        <v>0.18</v>
      </c>
      <c r="AI75" s="12"/>
      <c r="AJ75" s="12">
        <v>0.24</v>
      </c>
      <c r="AK75" s="67">
        <v>188.8</v>
      </c>
      <c r="AL75" s="13"/>
      <c r="AM75" s="14">
        <v>137.6</v>
      </c>
      <c r="AN75" s="14">
        <v>42</v>
      </c>
      <c r="AO75" s="14">
        <v>2</v>
      </c>
      <c r="AP75" s="14">
        <v>18</v>
      </c>
      <c r="AQ75" s="14">
        <v>24</v>
      </c>
      <c r="AR75" s="14">
        <v>94.4</v>
      </c>
      <c r="AS75" s="14"/>
      <c r="AT75" s="14">
        <v>318</v>
      </c>
      <c r="AU75" s="15" t="s">
        <v>3</v>
      </c>
      <c r="AV75" s="16">
        <v>183</v>
      </c>
      <c r="AW75" s="17"/>
      <c r="AX75" s="2" t="s">
        <v>82</v>
      </c>
      <c r="AY75" s="47">
        <v>3</v>
      </c>
    </row>
    <row r="76" spans="1:51" s="44" customFormat="1" ht="21">
      <c r="A76" s="2" t="s">
        <v>698</v>
      </c>
      <c r="B76" s="2">
        <v>81001042</v>
      </c>
      <c r="C76" s="52" t="s">
        <v>284</v>
      </c>
      <c r="D76" s="3">
        <v>74</v>
      </c>
      <c r="E76" s="3" t="s">
        <v>782</v>
      </c>
      <c r="F76" s="4"/>
      <c r="G76" s="47" t="s">
        <v>358</v>
      </c>
      <c r="H76" s="5" t="s">
        <v>0</v>
      </c>
      <c r="I76" s="18" t="s">
        <v>527</v>
      </c>
      <c r="J76" s="18" t="s">
        <v>528</v>
      </c>
      <c r="K76" s="7" t="s">
        <v>78</v>
      </c>
      <c r="L76" s="19">
        <v>8</v>
      </c>
      <c r="M76" s="19">
        <v>8</v>
      </c>
      <c r="N76" s="19">
        <v>2509</v>
      </c>
      <c r="O76" s="45" t="s">
        <v>662</v>
      </c>
      <c r="P76" s="6">
        <v>24327</v>
      </c>
      <c r="Q76" s="7">
        <v>46</v>
      </c>
      <c r="R76" s="8">
        <v>41365</v>
      </c>
      <c r="S76" s="8">
        <v>41548</v>
      </c>
      <c r="T76" s="9"/>
      <c r="U76" s="9"/>
      <c r="V76" s="9"/>
      <c r="W76" s="55">
        <v>215000</v>
      </c>
      <c r="X76" s="3">
        <v>200000</v>
      </c>
      <c r="Y76" s="10">
        <v>200000</v>
      </c>
      <c r="Z76" s="3">
        <v>200000</v>
      </c>
      <c r="AA76" s="3">
        <v>200000</v>
      </c>
      <c r="AB76" s="3">
        <v>20000</v>
      </c>
      <c r="AC76" s="11"/>
      <c r="AD76" s="52"/>
      <c r="AE76" s="12">
        <v>1.28</v>
      </c>
      <c r="AF76" s="12">
        <v>0.42</v>
      </c>
      <c r="AG76" s="12">
        <v>0.02</v>
      </c>
      <c r="AH76" s="12">
        <v>0.18</v>
      </c>
      <c r="AI76" s="12"/>
      <c r="AJ76" s="12">
        <v>0.24</v>
      </c>
      <c r="AK76" s="67">
        <v>188.8</v>
      </c>
      <c r="AL76" s="13"/>
      <c r="AM76" s="14">
        <v>137.6</v>
      </c>
      <c r="AN76" s="14">
        <v>42</v>
      </c>
      <c r="AO76" s="14">
        <v>2</v>
      </c>
      <c r="AP76" s="14">
        <v>18</v>
      </c>
      <c r="AQ76" s="14">
        <v>24</v>
      </c>
      <c r="AR76" s="14">
        <v>94.4</v>
      </c>
      <c r="AS76" s="14"/>
      <c r="AT76" s="14">
        <v>318</v>
      </c>
      <c r="AU76" s="15" t="s">
        <v>3</v>
      </c>
      <c r="AV76" s="16">
        <v>183</v>
      </c>
      <c r="AW76" s="17"/>
      <c r="AX76" s="2" t="s">
        <v>82</v>
      </c>
      <c r="AY76" s="47">
        <v>3</v>
      </c>
    </row>
    <row r="77" spans="1:51" s="44" customFormat="1" ht="21">
      <c r="A77" s="2" t="s">
        <v>698</v>
      </c>
      <c r="B77" s="2">
        <v>81001042</v>
      </c>
      <c r="C77" s="52" t="s">
        <v>284</v>
      </c>
      <c r="D77" s="3">
        <v>75</v>
      </c>
      <c r="E77" s="3" t="s">
        <v>783</v>
      </c>
      <c r="F77" s="4"/>
      <c r="G77" s="47" t="s">
        <v>359</v>
      </c>
      <c r="H77" s="5" t="s">
        <v>0</v>
      </c>
      <c r="I77" s="18" t="s">
        <v>529</v>
      </c>
      <c r="J77" s="18" t="s">
        <v>530</v>
      </c>
      <c r="K77" s="7" t="s">
        <v>78</v>
      </c>
      <c r="L77" s="19">
        <v>15</v>
      </c>
      <c r="M77" s="19">
        <v>11</v>
      </c>
      <c r="N77" s="19">
        <v>2519</v>
      </c>
      <c r="O77" s="45" t="s">
        <v>663</v>
      </c>
      <c r="P77" s="6">
        <v>28079</v>
      </c>
      <c r="Q77" s="7">
        <v>36</v>
      </c>
      <c r="R77" s="8">
        <v>41365</v>
      </c>
      <c r="S77" s="8">
        <v>41548</v>
      </c>
      <c r="T77" s="9"/>
      <c r="U77" s="9"/>
      <c r="V77" s="9"/>
      <c r="W77" s="55">
        <v>215000</v>
      </c>
      <c r="X77" s="3">
        <v>200000</v>
      </c>
      <c r="Y77" s="10">
        <v>200000</v>
      </c>
      <c r="Z77" s="3">
        <v>200000</v>
      </c>
      <c r="AA77" s="3">
        <v>200000</v>
      </c>
      <c r="AB77" s="3">
        <v>20000</v>
      </c>
      <c r="AC77" s="11"/>
      <c r="AD77" s="52"/>
      <c r="AE77" s="12">
        <v>1.28</v>
      </c>
      <c r="AF77" s="12">
        <v>0.42</v>
      </c>
      <c r="AG77" s="12">
        <v>0.02</v>
      </c>
      <c r="AH77" s="12">
        <v>0.18</v>
      </c>
      <c r="AI77" s="12"/>
      <c r="AJ77" s="12">
        <v>0.24</v>
      </c>
      <c r="AK77" s="67">
        <v>188.8</v>
      </c>
      <c r="AL77" s="13"/>
      <c r="AM77" s="14">
        <v>137.6</v>
      </c>
      <c r="AN77" s="14">
        <v>42</v>
      </c>
      <c r="AO77" s="14">
        <v>2</v>
      </c>
      <c r="AP77" s="14">
        <v>18</v>
      </c>
      <c r="AQ77" s="14">
        <v>24</v>
      </c>
      <c r="AR77" s="14">
        <v>94.4</v>
      </c>
      <c r="AS77" s="14"/>
      <c r="AT77" s="14">
        <v>318</v>
      </c>
      <c r="AU77" s="15" t="s">
        <v>3</v>
      </c>
      <c r="AV77" s="16">
        <v>183</v>
      </c>
      <c r="AW77" s="17"/>
      <c r="AX77" s="2" t="s">
        <v>82</v>
      </c>
      <c r="AY77" s="47">
        <v>3</v>
      </c>
    </row>
    <row r="78" spans="1:51" s="44" customFormat="1" ht="21">
      <c r="A78" s="2" t="s">
        <v>698</v>
      </c>
      <c r="B78" s="2">
        <v>81001042</v>
      </c>
      <c r="C78" s="52" t="s">
        <v>284</v>
      </c>
      <c r="D78" s="3">
        <v>76</v>
      </c>
      <c r="E78" s="3" t="s">
        <v>784</v>
      </c>
      <c r="F78" s="4"/>
      <c r="G78" s="47" t="s">
        <v>360</v>
      </c>
      <c r="H78" s="5" t="s">
        <v>0</v>
      </c>
      <c r="I78" s="18" t="s">
        <v>531</v>
      </c>
      <c r="J78" s="18" t="s">
        <v>532</v>
      </c>
      <c r="K78" s="7" t="s">
        <v>78</v>
      </c>
      <c r="L78" s="19">
        <v>21</v>
      </c>
      <c r="M78" s="19">
        <v>1</v>
      </c>
      <c r="N78" s="19">
        <v>2529</v>
      </c>
      <c r="O78" s="45" t="s">
        <v>664</v>
      </c>
      <c r="P78" s="6">
        <v>31433</v>
      </c>
      <c r="Q78" s="7">
        <v>27</v>
      </c>
      <c r="R78" s="8">
        <v>41365</v>
      </c>
      <c r="S78" s="8">
        <v>41548</v>
      </c>
      <c r="T78" s="9"/>
      <c r="U78" s="9"/>
      <c r="V78" s="9"/>
      <c r="W78" s="55">
        <v>115000</v>
      </c>
      <c r="X78" s="3">
        <v>100000</v>
      </c>
      <c r="Y78" s="10">
        <v>100000</v>
      </c>
      <c r="Z78" s="3">
        <v>100000</v>
      </c>
      <c r="AA78" s="3">
        <v>100000</v>
      </c>
      <c r="AB78" s="3">
        <v>10000</v>
      </c>
      <c r="AC78" s="11"/>
      <c r="AD78" s="52"/>
      <c r="AE78" s="12">
        <v>1.28</v>
      </c>
      <c r="AF78" s="12">
        <v>0.42</v>
      </c>
      <c r="AG78" s="12">
        <v>0.02</v>
      </c>
      <c r="AH78" s="12">
        <v>0.18</v>
      </c>
      <c r="AI78" s="12"/>
      <c r="AJ78" s="12">
        <v>0.24</v>
      </c>
      <c r="AK78" s="67">
        <v>131.80000000000001</v>
      </c>
      <c r="AL78" s="13"/>
      <c r="AM78" s="14">
        <v>73.599999999999994</v>
      </c>
      <c r="AN78" s="14">
        <v>21</v>
      </c>
      <c r="AO78" s="14">
        <v>1</v>
      </c>
      <c r="AP78" s="14">
        <v>9</v>
      </c>
      <c r="AQ78" s="14">
        <v>12</v>
      </c>
      <c r="AR78" s="14">
        <v>65.900000000000006</v>
      </c>
      <c r="AS78" s="14"/>
      <c r="AT78" s="14">
        <v>182.5</v>
      </c>
      <c r="AU78" s="15" t="s">
        <v>3</v>
      </c>
      <c r="AV78" s="16">
        <v>183</v>
      </c>
      <c r="AW78" s="17"/>
      <c r="AX78" s="2" t="s">
        <v>82</v>
      </c>
      <c r="AY78" s="47">
        <v>2</v>
      </c>
    </row>
    <row r="79" spans="1:51" s="44" customFormat="1" ht="21">
      <c r="A79" s="2" t="s">
        <v>698</v>
      </c>
      <c r="B79" s="2">
        <v>81001042</v>
      </c>
      <c r="C79" s="52" t="s">
        <v>284</v>
      </c>
      <c r="D79" s="3">
        <v>77</v>
      </c>
      <c r="E79" s="3" t="s">
        <v>785</v>
      </c>
      <c r="F79" s="4"/>
      <c r="G79" s="47" t="s">
        <v>361</v>
      </c>
      <c r="H79" s="5" t="s">
        <v>0</v>
      </c>
      <c r="I79" s="18" t="s">
        <v>533</v>
      </c>
      <c r="J79" s="18" t="s">
        <v>534</v>
      </c>
      <c r="K79" s="7" t="s">
        <v>78</v>
      </c>
      <c r="L79" s="19">
        <v>13</v>
      </c>
      <c r="M79" s="19">
        <v>3</v>
      </c>
      <c r="N79" s="19">
        <v>2530</v>
      </c>
      <c r="O79" s="45" t="s">
        <v>665</v>
      </c>
      <c r="P79" s="6">
        <v>31849</v>
      </c>
      <c r="Q79" s="7">
        <v>26</v>
      </c>
      <c r="R79" s="8">
        <v>41365</v>
      </c>
      <c r="S79" s="8">
        <v>41548</v>
      </c>
      <c r="T79" s="9"/>
      <c r="U79" s="9"/>
      <c r="V79" s="9"/>
      <c r="W79" s="55">
        <v>215000</v>
      </c>
      <c r="X79" s="3">
        <v>200000</v>
      </c>
      <c r="Y79" s="10">
        <v>200000</v>
      </c>
      <c r="Z79" s="3">
        <v>200000</v>
      </c>
      <c r="AA79" s="3">
        <v>200000</v>
      </c>
      <c r="AB79" s="3">
        <v>20000</v>
      </c>
      <c r="AC79" s="11"/>
      <c r="AD79" s="52"/>
      <c r="AE79" s="12">
        <v>1.28</v>
      </c>
      <c r="AF79" s="12">
        <v>0.42</v>
      </c>
      <c r="AG79" s="12">
        <v>0.02</v>
      </c>
      <c r="AH79" s="12">
        <v>0.18</v>
      </c>
      <c r="AI79" s="12"/>
      <c r="AJ79" s="12">
        <v>0.24</v>
      </c>
      <c r="AK79" s="67">
        <v>188.8</v>
      </c>
      <c r="AL79" s="13"/>
      <c r="AM79" s="14">
        <v>137.6</v>
      </c>
      <c r="AN79" s="14">
        <v>42</v>
      </c>
      <c r="AO79" s="14">
        <v>2</v>
      </c>
      <c r="AP79" s="14">
        <v>18</v>
      </c>
      <c r="AQ79" s="14">
        <v>24</v>
      </c>
      <c r="AR79" s="14">
        <v>94.4</v>
      </c>
      <c r="AS79" s="14"/>
      <c r="AT79" s="14">
        <v>318</v>
      </c>
      <c r="AU79" s="15" t="s">
        <v>3</v>
      </c>
      <c r="AV79" s="16">
        <v>183</v>
      </c>
      <c r="AW79" s="17"/>
      <c r="AX79" s="2" t="s">
        <v>82</v>
      </c>
      <c r="AY79" s="47">
        <v>3</v>
      </c>
    </row>
    <row r="80" spans="1:51" s="44" customFormat="1" ht="21">
      <c r="A80" s="2" t="s">
        <v>698</v>
      </c>
      <c r="B80" s="2">
        <v>81001042</v>
      </c>
      <c r="C80" s="52" t="s">
        <v>284</v>
      </c>
      <c r="D80" s="3">
        <v>78</v>
      </c>
      <c r="E80" s="3" t="s">
        <v>786</v>
      </c>
      <c r="F80" s="4"/>
      <c r="G80" s="47" t="s">
        <v>362</v>
      </c>
      <c r="H80" s="5" t="s">
        <v>0</v>
      </c>
      <c r="I80" s="18" t="s">
        <v>535</v>
      </c>
      <c r="J80" s="18" t="s">
        <v>536</v>
      </c>
      <c r="K80" s="7" t="s">
        <v>78</v>
      </c>
      <c r="L80" s="19">
        <v>6</v>
      </c>
      <c r="M80" s="19">
        <v>5</v>
      </c>
      <c r="N80" s="19">
        <v>2526</v>
      </c>
      <c r="O80" s="45" t="s">
        <v>666</v>
      </c>
      <c r="P80" s="6">
        <v>30442</v>
      </c>
      <c r="Q80" s="7">
        <v>29</v>
      </c>
      <c r="R80" s="8">
        <v>41365</v>
      </c>
      <c r="S80" s="8">
        <v>41548</v>
      </c>
      <c r="T80" s="9"/>
      <c r="U80" s="9"/>
      <c r="V80" s="9"/>
      <c r="W80" s="55">
        <v>215000</v>
      </c>
      <c r="X80" s="3">
        <v>200000</v>
      </c>
      <c r="Y80" s="10">
        <v>200000</v>
      </c>
      <c r="Z80" s="3">
        <v>200000</v>
      </c>
      <c r="AA80" s="3">
        <v>200000</v>
      </c>
      <c r="AB80" s="3">
        <v>20000</v>
      </c>
      <c r="AC80" s="11"/>
      <c r="AD80" s="52"/>
      <c r="AE80" s="12">
        <v>1.28</v>
      </c>
      <c r="AF80" s="12">
        <v>0.42</v>
      </c>
      <c r="AG80" s="12">
        <v>0.02</v>
      </c>
      <c r="AH80" s="12">
        <v>0.18</v>
      </c>
      <c r="AI80" s="12"/>
      <c r="AJ80" s="12">
        <v>0.24</v>
      </c>
      <c r="AK80" s="67">
        <v>188.8</v>
      </c>
      <c r="AL80" s="13"/>
      <c r="AM80" s="14">
        <v>137.6</v>
      </c>
      <c r="AN80" s="14">
        <v>42</v>
      </c>
      <c r="AO80" s="14">
        <v>2</v>
      </c>
      <c r="AP80" s="14">
        <v>18</v>
      </c>
      <c r="AQ80" s="14">
        <v>24</v>
      </c>
      <c r="AR80" s="14">
        <v>94.4</v>
      </c>
      <c r="AS80" s="14"/>
      <c r="AT80" s="14">
        <v>318</v>
      </c>
      <c r="AU80" s="15" t="s">
        <v>3</v>
      </c>
      <c r="AV80" s="16">
        <v>183</v>
      </c>
      <c r="AW80" s="17"/>
      <c r="AX80" s="2" t="s">
        <v>82</v>
      </c>
      <c r="AY80" s="47">
        <v>3</v>
      </c>
    </row>
    <row r="81" spans="1:51" s="44" customFormat="1" ht="21">
      <c r="A81" s="2" t="s">
        <v>698</v>
      </c>
      <c r="B81" s="2">
        <v>81001042</v>
      </c>
      <c r="C81" s="52" t="s">
        <v>284</v>
      </c>
      <c r="D81" s="3">
        <v>79</v>
      </c>
      <c r="E81" s="3" t="s">
        <v>787</v>
      </c>
      <c r="F81" s="4"/>
      <c r="G81" s="47" t="s">
        <v>363</v>
      </c>
      <c r="H81" s="5" t="s">
        <v>0</v>
      </c>
      <c r="I81" s="18" t="s">
        <v>537</v>
      </c>
      <c r="J81" s="18" t="s">
        <v>538</v>
      </c>
      <c r="K81" s="7" t="s">
        <v>78</v>
      </c>
      <c r="L81" s="19">
        <v>13</v>
      </c>
      <c r="M81" s="19">
        <v>2</v>
      </c>
      <c r="N81" s="19">
        <v>2514</v>
      </c>
      <c r="O81" s="45" t="s">
        <v>667</v>
      </c>
      <c r="P81" s="6">
        <v>25977</v>
      </c>
      <c r="Q81" s="7">
        <v>42</v>
      </c>
      <c r="R81" s="8">
        <v>41365</v>
      </c>
      <c r="S81" s="8">
        <v>41548</v>
      </c>
      <c r="T81" s="9"/>
      <c r="U81" s="9"/>
      <c r="V81" s="9"/>
      <c r="W81" s="55">
        <v>215000</v>
      </c>
      <c r="X81" s="3">
        <v>200000</v>
      </c>
      <c r="Y81" s="10">
        <v>200000</v>
      </c>
      <c r="Z81" s="3">
        <v>200000</v>
      </c>
      <c r="AA81" s="3">
        <v>200000</v>
      </c>
      <c r="AB81" s="3">
        <v>20000</v>
      </c>
      <c r="AC81" s="11"/>
      <c r="AD81" s="52"/>
      <c r="AE81" s="12">
        <v>1.28</v>
      </c>
      <c r="AF81" s="12">
        <v>0.42</v>
      </c>
      <c r="AG81" s="12">
        <v>0.02</v>
      </c>
      <c r="AH81" s="12">
        <v>0.18</v>
      </c>
      <c r="AI81" s="12"/>
      <c r="AJ81" s="12">
        <v>0.24</v>
      </c>
      <c r="AK81" s="67">
        <v>188.8</v>
      </c>
      <c r="AL81" s="13"/>
      <c r="AM81" s="14">
        <v>137.6</v>
      </c>
      <c r="AN81" s="14">
        <v>42</v>
      </c>
      <c r="AO81" s="14">
        <v>2</v>
      </c>
      <c r="AP81" s="14">
        <v>18</v>
      </c>
      <c r="AQ81" s="14">
        <v>24</v>
      </c>
      <c r="AR81" s="14">
        <v>94.4</v>
      </c>
      <c r="AS81" s="14"/>
      <c r="AT81" s="14">
        <v>318</v>
      </c>
      <c r="AU81" s="15" t="s">
        <v>3</v>
      </c>
      <c r="AV81" s="16">
        <v>183</v>
      </c>
      <c r="AW81" s="17"/>
      <c r="AX81" s="2" t="s">
        <v>82</v>
      </c>
      <c r="AY81" s="47">
        <v>3</v>
      </c>
    </row>
    <row r="82" spans="1:51" s="44" customFormat="1" ht="21">
      <c r="A82" s="2" t="s">
        <v>698</v>
      </c>
      <c r="B82" s="2">
        <v>81001042</v>
      </c>
      <c r="C82" s="52" t="s">
        <v>284</v>
      </c>
      <c r="D82" s="3">
        <v>80</v>
      </c>
      <c r="E82" s="3" t="s">
        <v>788</v>
      </c>
      <c r="F82" s="4"/>
      <c r="G82" s="47" t="s">
        <v>364</v>
      </c>
      <c r="H82" s="5" t="s">
        <v>0</v>
      </c>
      <c r="I82" s="18" t="s">
        <v>539</v>
      </c>
      <c r="J82" s="18" t="s">
        <v>540</v>
      </c>
      <c r="K82" s="7" t="s">
        <v>78</v>
      </c>
      <c r="L82" s="19">
        <v>6</v>
      </c>
      <c r="M82" s="19">
        <v>3</v>
      </c>
      <c r="N82" s="19">
        <v>2524</v>
      </c>
      <c r="O82" s="45" t="s">
        <v>668</v>
      </c>
      <c r="P82" s="6">
        <v>29651</v>
      </c>
      <c r="Q82" s="7">
        <v>32</v>
      </c>
      <c r="R82" s="8">
        <v>41365</v>
      </c>
      <c r="S82" s="8">
        <v>41548</v>
      </c>
      <c r="T82" s="9"/>
      <c r="U82" s="9"/>
      <c r="V82" s="9"/>
      <c r="W82" s="55">
        <v>215000</v>
      </c>
      <c r="X82" s="3">
        <v>200000</v>
      </c>
      <c r="Y82" s="10">
        <v>200000</v>
      </c>
      <c r="Z82" s="3">
        <v>200000</v>
      </c>
      <c r="AA82" s="3">
        <v>200000</v>
      </c>
      <c r="AB82" s="3">
        <v>20000</v>
      </c>
      <c r="AC82" s="11"/>
      <c r="AD82" s="52"/>
      <c r="AE82" s="12">
        <v>1.28</v>
      </c>
      <c r="AF82" s="12">
        <v>0.42</v>
      </c>
      <c r="AG82" s="12">
        <v>0.02</v>
      </c>
      <c r="AH82" s="12">
        <v>0.18</v>
      </c>
      <c r="AI82" s="12"/>
      <c r="AJ82" s="12">
        <v>0.24</v>
      </c>
      <c r="AK82" s="67">
        <v>188.8</v>
      </c>
      <c r="AL82" s="13"/>
      <c r="AM82" s="14">
        <v>137.6</v>
      </c>
      <c r="AN82" s="14">
        <v>42</v>
      </c>
      <c r="AO82" s="14">
        <v>2</v>
      </c>
      <c r="AP82" s="14">
        <v>18</v>
      </c>
      <c r="AQ82" s="14">
        <v>24</v>
      </c>
      <c r="AR82" s="14">
        <v>94.4</v>
      </c>
      <c r="AS82" s="14"/>
      <c r="AT82" s="14">
        <v>318</v>
      </c>
      <c r="AU82" s="15" t="s">
        <v>3</v>
      </c>
      <c r="AV82" s="16">
        <v>183</v>
      </c>
      <c r="AW82" s="17"/>
      <c r="AX82" s="2" t="s">
        <v>82</v>
      </c>
      <c r="AY82" s="47">
        <v>3</v>
      </c>
    </row>
    <row r="83" spans="1:51" s="44" customFormat="1" ht="21">
      <c r="A83" s="2" t="s">
        <v>698</v>
      </c>
      <c r="B83" s="2">
        <v>81001042</v>
      </c>
      <c r="C83" s="52" t="s">
        <v>284</v>
      </c>
      <c r="D83" s="3">
        <v>81</v>
      </c>
      <c r="E83" s="3" t="s">
        <v>789</v>
      </c>
      <c r="F83" s="4"/>
      <c r="G83" s="47" t="s">
        <v>365</v>
      </c>
      <c r="H83" s="5" t="s">
        <v>0</v>
      </c>
      <c r="I83" s="18" t="s">
        <v>541</v>
      </c>
      <c r="J83" s="18" t="s">
        <v>542</v>
      </c>
      <c r="K83" s="7" t="s">
        <v>78</v>
      </c>
      <c r="L83" s="19">
        <v>23</v>
      </c>
      <c r="M83" s="19">
        <v>7</v>
      </c>
      <c r="N83" s="19">
        <v>2522</v>
      </c>
      <c r="O83" s="45" t="s">
        <v>669</v>
      </c>
      <c r="P83" s="6">
        <v>29059</v>
      </c>
      <c r="Q83" s="7">
        <v>33</v>
      </c>
      <c r="R83" s="8">
        <v>41365</v>
      </c>
      <c r="S83" s="8">
        <v>41548</v>
      </c>
      <c r="T83" s="9"/>
      <c r="U83" s="9"/>
      <c r="V83" s="9"/>
      <c r="W83" s="55">
        <v>215000</v>
      </c>
      <c r="X83" s="3">
        <v>200000</v>
      </c>
      <c r="Y83" s="10">
        <v>200000</v>
      </c>
      <c r="Z83" s="3">
        <v>200000</v>
      </c>
      <c r="AA83" s="3">
        <v>200000</v>
      </c>
      <c r="AB83" s="3">
        <v>20000</v>
      </c>
      <c r="AC83" s="11"/>
      <c r="AD83" s="52"/>
      <c r="AE83" s="12">
        <v>1.28</v>
      </c>
      <c r="AF83" s="12">
        <v>0.42</v>
      </c>
      <c r="AG83" s="12">
        <v>0.02</v>
      </c>
      <c r="AH83" s="12">
        <v>0.18</v>
      </c>
      <c r="AI83" s="12"/>
      <c r="AJ83" s="12">
        <v>0.24</v>
      </c>
      <c r="AK83" s="67">
        <v>188.8</v>
      </c>
      <c r="AL83" s="13"/>
      <c r="AM83" s="14">
        <v>137.6</v>
      </c>
      <c r="AN83" s="14">
        <v>42</v>
      </c>
      <c r="AO83" s="14">
        <v>2</v>
      </c>
      <c r="AP83" s="14">
        <v>18</v>
      </c>
      <c r="AQ83" s="14">
        <v>24</v>
      </c>
      <c r="AR83" s="14">
        <v>94.4</v>
      </c>
      <c r="AS83" s="14"/>
      <c r="AT83" s="14">
        <v>318</v>
      </c>
      <c r="AU83" s="15" t="s">
        <v>3</v>
      </c>
      <c r="AV83" s="16">
        <v>183</v>
      </c>
      <c r="AW83" s="17"/>
      <c r="AX83" s="2" t="s">
        <v>82</v>
      </c>
      <c r="AY83" s="47">
        <v>3</v>
      </c>
    </row>
    <row r="84" spans="1:51" s="44" customFormat="1" ht="21">
      <c r="A84" s="2" t="s">
        <v>698</v>
      </c>
      <c r="B84" s="2">
        <v>81001042</v>
      </c>
      <c r="C84" s="52" t="s">
        <v>284</v>
      </c>
      <c r="D84" s="3">
        <v>82</v>
      </c>
      <c r="E84" s="3" t="s">
        <v>790</v>
      </c>
      <c r="F84" s="4"/>
      <c r="G84" s="47" t="s">
        <v>366</v>
      </c>
      <c r="H84" s="5" t="s">
        <v>0</v>
      </c>
      <c r="I84" s="18" t="s">
        <v>543</v>
      </c>
      <c r="J84" s="18" t="s">
        <v>544</v>
      </c>
      <c r="K84" s="7" t="s">
        <v>78</v>
      </c>
      <c r="L84" s="19">
        <v>1</v>
      </c>
      <c r="M84" s="19">
        <v>6</v>
      </c>
      <c r="N84" s="19">
        <v>2518</v>
      </c>
      <c r="O84" s="45" t="s">
        <v>670</v>
      </c>
      <c r="P84" s="6">
        <v>27546</v>
      </c>
      <c r="Q84" s="7">
        <v>37</v>
      </c>
      <c r="R84" s="8">
        <v>41365</v>
      </c>
      <c r="S84" s="8">
        <v>41548</v>
      </c>
      <c r="T84" s="9"/>
      <c r="U84" s="9"/>
      <c r="V84" s="9"/>
      <c r="W84" s="55">
        <v>215000</v>
      </c>
      <c r="X84" s="3">
        <v>200000</v>
      </c>
      <c r="Y84" s="10">
        <v>200000</v>
      </c>
      <c r="Z84" s="3">
        <v>200000</v>
      </c>
      <c r="AA84" s="3">
        <v>200000</v>
      </c>
      <c r="AB84" s="3">
        <v>20000</v>
      </c>
      <c r="AC84" s="11"/>
      <c r="AD84" s="52"/>
      <c r="AE84" s="12">
        <v>1.28</v>
      </c>
      <c r="AF84" s="12">
        <v>0.42</v>
      </c>
      <c r="AG84" s="12">
        <v>0.02</v>
      </c>
      <c r="AH84" s="12">
        <v>0.18</v>
      </c>
      <c r="AI84" s="12"/>
      <c r="AJ84" s="12">
        <v>0.24</v>
      </c>
      <c r="AK84" s="67">
        <v>188.8</v>
      </c>
      <c r="AL84" s="13"/>
      <c r="AM84" s="14">
        <v>137.6</v>
      </c>
      <c r="AN84" s="14">
        <v>42</v>
      </c>
      <c r="AO84" s="14">
        <v>2</v>
      </c>
      <c r="AP84" s="14">
        <v>18</v>
      </c>
      <c r="AQ84" s="14">
        <v>24</v>
      </c>
      <c r="AR84" s="14">
        <v>94.4</v>
      </c>
      <c r="AS84" s="14"/>
      <c r="AT84" s="14">
        <v>318</v>
      </c>
      <c r="AU84" s="15" t="s">
        <v>3</v>
      </c>
      <c r="AV84" s="16">
        <v>183</v>
      </c>
      <c r="AW84" s="17"/>
      <c r="AX84" s="2" t="s">
        <v>82</v>
      </c>
      <c r="AY84" s="47">
        <v>3</v>
      </c>
    </row>
    <row r="85" spans="1:51" s="44" customFormat="1" ht="21">
      <c r="A85" s="2" t="s">
        <v>698</v>
      </c>
      <c r="B85" s="2">
        <v>81001042</v>
      </c>
      <c r="C85" s="52" t="s">
        <v>284</v>
      </c>
      <c r="D85" s="3">
        <v>83</v>
      </c>
      <c r="E85" s="3" t="s">
        <v>791</v>
      </c>
      <c r="F85" s="4"/>
      <c r="G85" s="47" t="s">
        <v>367</v>
      </c>
      <c r="H85" s="5" t="s">
        <v>0</v>
      </c>
      <c r="I85" s="18" t="s">
        <v>545</v>
      </c>
      <c r="J85" s="18" t="s">
        <v>546</v>
      </c>
      <c r="K85" s="7" t="s">
        <v>78</v>
      </c>
      <c r="L85" s="19">
        <v>11</v>
      </c>
      <c r="M85" s="19">
        <v>12</v>
      </c>
      <c r="N85" s="19">
        <v>2511</v>
      </c>
      <c r="O85" s="45" t="s">
        <v>671</v>
      </c>
      <c r="P85" s="6">
        <v>25183</v>
      </c>
      <c r="Q85" s="7">
        <v>44</v>
      </c>
      <c r="R85" s="8">
        <v>41365</v>
      </c>
      <c r="S85" s="8">
        <v>41548</v>
      </c>
      <c r="T85" s="9"/>
      <c r="U85" s="9"/>
      <c r="V85" s="9"/>
      <c r="W85" s="55">
        <v>215000</v>
      </c>
      <c r="X85" s="3">
        <v>200000</v>
      </c>
      <c r="Y85" s="10">
        <v>200000</v>
      </c>
      <c r="Z85" s="3">
        <v>200000</v>
      </c>
      <c r="AA85" s="3">
        <v>200000</v>
      </c>
      <c r="AB85" s="3">
        <v>20000</v>
      </c>
      <c r="AC85" s="11"/>
      <c r="AD85" s="52"/>
      <c r="AE85" s="12">
        <v>1.28</v>
      </c>
      <c r="AF85" s="12">
        <v>0.42</v>
      </c>
      <c r="AG85" s="12">
        <v>0.02</v>
      </c>
      <c r="AH85" s="12">
        <v>0.18</v>
      </c>
      <c r="AI85" s="12"/>
      <c r="AJ85" s="12">
        <v>0.24</v>
      </c>
      <c r="AK85" s="67">
        <v>188.8</v>
      </c>
      <c r="AL85" s="13"/>
      <c r="AM85" s="14">
        <v>137.6</v>
      </c>
      <c r="AN85" s="14">
        <v>42</v>
      </c>
      <c r="AO85" s="14">
        <v>2</v>
      </c>
      <c r="AP85" s="14">
        <v>18</v>
      </c>
      <c r="AQ85" s="14">
        <v>24</v>
      </c>
      <c r="AR85" s="14">
        <v>94.4</v>
      </c>
      <c r="AS85" s="14"/>
      <c r="AT85" s="14">
        <v>318</v>
      </c>
      <c r="AU85" s="15" t="s">
        <v>3</v>
      </c>
      <c r="AV85" s="16">
        <v>183</v>
      </c>
      <c r="AW85" s="17"/>
      <c r="AX85" s="2" t="s">
        <v>82</v>
      </c>
      <c r="AY85" s="47">
        <v>3</v>
      </c>
    </row>
    <row r="86" spans="1:51" s="44" customFormat="1" ht="21">
      <c r="A86" s="2" t="s">
        <v>698</v>
      </c>
      <c r="B86" s="2">
        <v>81001042</v>
      </c>
      <c r="C86" s="52" t="s">
        <v>284</v>
      </c>
      <c r="D86" s="3">
        <v>84</v>
      </c>
      <c r="E86" s="3" t="s">
        <v>792</v>
      </c>
      <c r="F86" s="4"/>
      <c r="G86" s="47" t="s">
        <v>368</v>
      </c>
      <c r="H86" s="5" t="s">
        <v>0</v>
      </c>
      <c r="I86" s="18" t="s">
        <v>547</v>
      </c>
      <c r="J86" s="18" t="s">
        <v>548</v>
      </c>
      <c r="K86" s="7" t="s">
        <v>78</v>
      </c>
      <c r="L86" s="19">
        <v>18</v>
      </c>
      <c r="M86" s="19">
        <v>9</v>
      </c>
      <c r="N86" s="19">
        <v>2515</v>
      </c>
      <c r="O86" s="45" t="s">
        <v>672</v>
      </c>
      <c r="P86" s="6">
        <v>26560</v>
      </c>
      <c r="Q86" s="7">
        <v>40</v>
      </c>
      <c r="R86" s="8">
        <v>41365</v>
      </c>
      <c r="S86" s="8">
        <v>41548</v>
      </c>
      <c r="T86" s="9"/>
      <c r="U86" s="9"/>
      <c r="V86" s="9"/>
      <c r="W86" s="55">
        <v>215000</v>
      </c>
      <c r="X86" s="3">
        <v>200000</v>
      </c>
      <c r="Y86" s="10">
        <v>200000</v>
      </c>
      <c r="Z86" s="3">
        <v>200000</v>
      </c>
      <c r="AA86" s="3">
        <v>200000</v>
      </c>
      <c r="AB86" s="3">
        <v>20000</v>
      </c>
      <c r="AC86" s="11"/>
      <c r="AD86" s="52"/>
      <c r="AE86" s="12">
        <v>1.28</v>
      </c>
      <c r="AF86" s="12">
        <v>0.42</v>
      </c>
      <c r="AG86" s="12">
        <v>0.02</v>
      </c>
      <c r="AH86" s="12">
        <v>0.18</v>
      </c>
      <c r="AI86" s="12"/>
      <c r="AJ86" s="12">
        <v>0.24</v>
      </c>
      <c r="AK86" s="67">
        <v>188.8</v>
      </c>
      <c r="AL86" s="13"/>
      <c r="AM86" s="14">
        <v>137.6</v>
      </c>
      <c r="AN86" s="14">
        <v>42</v>
      </c>
      <c r="AO86" s="14">
        <v>2</v>
      </c>
      <c r="AP86" s="14">
        <v>18</v>
      </c>
      <c r="AQ86" s="14">
        <v>24</v>
      </c>
      <c r="AR86" s="14">
        <v>94.4</v>
      </c>
      <c r="AS86" s="14"/>
      <c r="AT86" s="14">
        <v>318</v>
      </c>
      <c r="AU86" s="15" t="s">
        <v>3</v>
      </c>
      <c r="AV86" s="16">
        <v>183</v>
      </c>
      <c r="AW86" s="17"/>
      <c r="AX86" s="2" t="s">
        <v>82</v>
      </c>
      <c r="AY86" s="47">
        <v>3</v>
      </c>
    </row>
    <row r="87" spans="1:51" s="44" customFormat="1" ht="21">
      <c r="A87" s="2" t="s">
        <v>698</v>
      </c>
      <c r="B87" s="2">
        <v>81001042</v>
      </c>
      <c r="C87" s="52" t="s">
        <v>284</v>
      </c>
      <c r="D87" s="3">
        <v>85</v>
      </c>
      <c r="E87" s="3" t="s">
        <v>793</v>
      </c>
      <c r="F87" s="4"/>
      <c r="G87" s="47" t="s">
        <v>369</v>
      </c>
      <c r="H87" s="5" t="s">
        <v>0</v>
      </c>
      <c r="I87" s="18" t="s">
        <v>274</v>
      </c>
      <c r="J87" s="18" t="s">
        <v>409</v>
      </c>
      <c r="K87" s="7" t="s">
        <v>78</v>
      </c>
      <c r="L87" s="19">
        <v>6</v>
      </c>
      <c r="M87" s="19">
        <v>6</v>
      </c>
      <c r="N87" s="19">
        <v>2522</v>
      </c>
      <c r="O87" s="45" t="s">
        <v>673</v>
      </c>
      <c r="P87" s="6">
        <v>29012</v>
      </c>
      <c r="Q87" s="7">
        <v>33</v>
      </c>
      <c r="R87" s="8">
        <v>41365</v>
      </c>
      <c r="S87" s="8">
        <v>41548</v>
      </c>
      <c r="T87" s="9"/>
      <c r="U87" s="9"/>
      <c r="V87" s="9"/>
      <c r="W87" s="55">
        <v>215000</v>
      </c>
      <c r="X87" s="3">
        <v>200000</v>
      </c>
      <c r="Y87" s="10">
        <v>200000</v>
      </c>
      <c r="Z87" s="3">
        <v>200000</v>
      </c>
      <c r="AA87" s="3">
        <v>200000</v>
      </c>
      <c r="AB87" s="3">
        <v>20000</v>
      </c>
      <c r="AC87" s="11"/>
      <c r="AD87" s="52"/>
      <c r="AE87" s="12">
        <v>1.28</v>
      </c>
      <c r="AF87" s="12">
        <v>0.42</v>
      </c>
      <c r="AG87" s="12">
        <v>0.02</v>
      </c>
      <c r="AH87" s="12">
        <v>0.18</v>
      </c>
      <c r="AI87" s="12"/>
      <c r="AJ87" s="12">
        <v>0.24</v>
      </c>
      <c r="AK87" s="67">
        <v>188.8</v>
      </c>
      <c r="AL87" s="13"/>
      <c r="AM87" s="14">
        <v>137.6</v>
      </c>
      <c r="AN87" s="14">
        <v>42</v>
      </c>
      <c r="AO87" s="14">
        <v>2</v>
      </c>
      <c r="AP87" s="14">
        <v>18</v>
      </c>
      <c r="AQ87" s="14">
        <v>24</v>
      </c>
      <c r="AR87" s="14">
        <v>94.4</v>
      </c>
      <c r="AS87" s="14"/>
      <c r="AT87" s="14">
        <v>318</v>
      </c>
      <c r="AU87" s="15" t="s">
        <v>3</v>
      </c>
      <c r="AV87" s="16">
        <v>183</v>
      </c>
      <c r="AW87" s="17"/>
      <c r="AX87" s="2" t="s">
        <v>82</v>
      </c>
      <c r="AY87" s="47">
        <v>3</v>
      </c>
    </row>
    <row r="88" spans="1:51" s="44" customFormat="1" ht="21">
      <c r="A88" s="2" t="s">
        <v>698</v>
      </c>
      <c r="B88" s="2">
        <v>81001042</v>
      </c>
      <c r="C88" s="52" t="s">
        <v>284</v>
      </c>
      <c r="D88" s="3">
        <v>86</v>
      </c>
      <c r="E88" s="3" t="s">
        <v>794</v>
      </c>
      <c r="F88" s="4"/>
      <c r="G88" s="47" t="s">
        <v>370</v>
      </c>
      <c r="H88" s="5" t="s">
        <v>0</v>
      </c>
      <c r="I88" s="18" t="s">
        <v>549</v>
      </c>
      <c r="J88" s="18" t="s">
        <v>550</v>
      </c>
      <c r="K88" s="7" t="s">
        <v>78</v>
      </c>
      <c r="L88" s="19">
        <v>6</v>
      </c>
      <c r="M88" s="19">
        <v>12</v>
      </c>
      <c r="N88" s="19">
        <v>2519</v>
      </c>
      <c r="O88" s="45" t="s">
        <v>674</v>
      </c>
      <c r="P88" s="6">
        <v>28100</v>
      </c>
      <c r="Q88" s="7">
        <v>36</v>
      </c>
      <c r="R88" s="8">
        <v>41365</v>
      </c>
      <c r="S88" s="8">
        <v>41548</v>
      </c>
      <c r="T88" s="9"/>
      <c r="U88" s="9"/>
      <c r="V88" s="9"/>
      <c r="W88" s="55">
        <v>215000</v>
      </c>
      <c r="X88" s="3">
        <v>200000</v>
      </c>
      <c r="Y88" s="10">
        <v>200000</v>
      </c>
      <c r="Z88" s="3">
        <v>200000</v>
      </c>
      <c r="AA88" s="3">
        <v>200000</v>
      </c>
      <c r="AB88" s="3">
        <v>20000</v>
      </c>
      <c r="AC88" s="11"/>
      <c r="AD88" s="52"/>
      <c r="AE88" s="12">
        <v>1.28</v>
      </c>
      <c r="AF88" s="12">
        <v>0.42</v>
      </c>
      <c r="AG88" s="12">
        <v>0.02</v>
      </c>
      <c r="AH88" s="12">
        <v>0.18</v>
      </c>
      <c r="AI88" s="12"/>
      <c r="AJ88" s="12">
        <v>0.24</v>
      </c>
      <c r="AK88" s="67">
        <v>188.8</v>
      </c>
      <c r="AL88" s="13"/>
      <c r="AM88" s="14">
        <v>137.6</v>
      </c>
      <c r="AN88" s="14">
        <v>42</v>
      </c>
      <c r="AO88" s="14">
        <v>2</v>
      </c>
      <c r="AP88" s="14">
        <v>18</v>
      </c>
      <c r="AQ88" s="14">
        <v>24</v>
      </c>
      <c r="AR88" s="14">
        <v>94.4</v>
      </c>
      <c r="AS88" s="14"/>
      <c r="AT88" s="14">
        <v>318</v>
      </c>
      <c r="AU88" s="15" t="s">
        <v>3</v>
      </c>
      <c r="AV88" s="16">
        <v>183</v>
      </c>
      <c r="AW88" s="17"/>
      <c r="AX88" s="2" t="s">
        <v>82</v>
      </c>
      <c r="AY88" s="47">
        <v>3</v>
      </c>
    </row>
    <row r="89" spans="1:51" s="44" customFormat="1" ht="21">
      <c r="A89" s="2" t="s">
        <v>698</v>
      </c>
      <c r="B89" s="2">
        <v>81001042</v>
      </c>
      <c r="C89" s="52" t="s">
        <v>284</v>
      </c>
      <c r="D89" s="3">
        <v>87</v>
      </c>
      <c r="E89" s="3" t="s">
        <v>795</v>
      </c>
      <c r="F89" s="4"/>
      <c r="G89" s="47" t="s">
        <v>371</v>
      </c>
      <c r="H89" s="5" t="s">
        <v>0</v>
      </c>
      <c r="I89" s="18" t="s">
        <v>551</v>
      </c>
      <c r="J89" s="18" t="s">
        <v>552</v>
      </c>
      <c r="K89" s="7" t="s">
        <v>78</v>
      </c>
      <c r="L89" s="19">
        <v>13</v>
      </c>
      <c r="M89" s="19">
        <v>5</v>
      </c>
      <c r="N89" s="19">
        <v>2528</v>
      </c>
      <c r="O89" s="45" t="s">
        <v>675</v>
      </c>
      <c r="P89" s="6">
        <v>31180</v>
      </c>
      <c r="Q89" s="7">
        <v>27</v>
      </c>
      <c r="R89" s="8">
        <v>41365</v>
      </c>
      <c r="S89" s="8">
        <v>41548</v>
      </c>
      <c r="T89" s="9"/>
      <c r="U89" s="9"/>
      <c r="V89" s="9"/>
      <c r="W89" s="55">
        <v>215000</v>
      </c>
      <c r="X89" s="3">
        <v>200000</v>
      </c>
      <c r="Y89" s="10">
        <v>200000</v>
      </c>
      <c r="Z89" s="3">
        <v>200000</v>
      </c>
      <c r="AA89" s="3">
        <v>200000</v>
      </c>
      <c r="AB89" s="3">
        <v>20000</v>
      </c>
      <c r="AC89" s="11"/>
      <c r="AD89" s="52"/>
      <c r="AE89" s="12">
        <v>1.28</v>
      </c>
      <c r="AF89" s="12">
        <v>0.42</v>
      </c>
      <c r="AG89" s="12">
        <v>0.02</v>
      </c>
      <c r="AH89" s="12">
        <v>0.18</v>
      </c>
      <c r="AI89" s="12"/>
      <c r="AJ89" s="12">
        <v>0.24</v>
      </c>
      <c r="AK89" s="67">
        <v>188.8</v>
      </c>
      <c r="AL89" s="13"/>
      <c r="AM89" s="14">
        <v>137.6</v>
      </c>
      <c r="AN89" s="14">
        <v>42</v>
      </c>
      <c r="AO89" s="14">
        <v>2</v>
      </c>
      <c r="AP89" s="14">
        <v>18</v>
      </c>
      <c r="AQ89" s="14">
        <v>24</v>
      </c>
      <c r="AR89" s="14">
        <v>94.4</v>
      </c>
      <c r="AS89" s="14"/>
      <c r="AT89" s="14">
        <v>318</v>
      </c>
      <c r="AU89" s="15" t="s">
        <v>3</v>
      </c>
      <c r="AV89" s="16">
        <v>183</v>
      </c>
      <c r="AW89" s="17"/>
      <c r="AX89" s="2" t="s">
        <v>82</v>
      </c>
      <c r="AY89" s="47">
        <v>3</v>
      </c>
    </row>
    <row r="90" spans="1:51" s="44" customFormat="1" ht="21">
      <c r="A90" s="2" t="s">
        <v>698</v>
      </c>
      <c r="B90" s="2">
        <v>81001042</v>
      </c>
      <c r="C90" s="52" t="s">
        <v>284</v>
      </c>
      <c r="D90" s="3">
        <v>88</v>
      </c>
      <c r="E90" s="3" t="s">
        <v>796</v>
      </c>
      <c r="F90" s="4"/>
      <c r="G90" s="47" t="s">
        <v>372</v>
      </c>
      <c r="H90" s="5" t="s">
        <v>0</v>
      </c>
      <c r="I90" s="18" t="s">
        <v>553</v>
      </c>
      <c r="J90" s="18" t="s">
        <v>554</v>
      </c>
      <c r="K90" s="7" t="s">
        <v>78</v>
      </c>
      <c r="L90" s="19">
        <v>8</v>
      </c>
      <c r="M90" s="19">
        <v>3</v>
      </c>
      <c r="N90" s="19">
        <v>2533</v>
      </c>
      <c r="O90" s="45" t="s">
        <v>676</v>
      </c>
      <c r="P90" s="6">
        <v>32940</v>
      </c>
      <c r="Q90" s="7">
        <v>23</v>
      </c>
      <c r="R90" s="8">
        <v>41365</v>
      </c>
      <c r="S90" s="8">
        <v>41548</v>
      </c>
      <c r="T90" s="9"/>
      <c r="U90" s="9"/>
      <c r="V90" s="9"/>
      <c r="W90" s="55">
        <v>215000</v>
      </c>
      <c r="X90" s="3">
        <v>200000</v>
      </c>
      <c r="Y90" s="10">
        <v>200000</v>
      </c>
      <c r="Z90" s="3">
        <v>200000</v>
      </c>
      <c r="AA90" s="3">
        <v>200000</v>
      </c>
      <c r="AB90" s="3">
        <v>20000</v>
      </c>
      <c r="AC90" s="11"/>
      <c r="AD90" s="52"/>
      <c r="AE90" s="12">
        <v>1.28</v>
      </c>
      <c r="AF90" s="12">
        <v>0.42</v>
      </c>
      <c r="AG90" s="12">
        <v>0.02</v>
      </c>
      <c r="AH90" s="12">
        <v>0.18</v>
      </c>
      <c r="AI90" s="12"/>
      <c r="AJ90" s="12">
        <v>0.24</v>
      </c>
      <c r="AK90" s="67">
        <v>188.8</v>
      </c>
      <c r="AL90" s="13"/>
      <c r="AM90" s="14">
        <v>137.6</v>
      </c>
      <c r="AN90" s="14">
        <v>42</v>
      </c>
      <c r="AO90" s="14">
        <v>2</v>
      </c>
      <c r="AP90" s="14">
        <v>18</v>
      </c>
      <c r="AQ90" s="14">
        <v>24</v>
      </c>
      <c r="AR90" s="14">
        <v>94.4</v>
      </c>
      <c r="AS90" s="14"/>
      <c r="AT90" s="14">
        <v>318</v>
      </c>
      <c r="AU90" s="15" t="s">
        <v>3</v>
      </c>
      <c r="AV90" s="16">
        <v>183</v>
      </c>
      <c r="AW90" s="17"/>
      <c r="AX90" s="2" t="s">
        <v>82</v>
      </c>
      <c r="AY90" s="47">
        <v>3</v>
      </c>
    </row>
    <row r="91" spans="1:51" s="44" customFormat="1" ht="21">
      <c r="A91" s="2" t="s">
        <v>698</v>
      </c>
      <c r="B91" s="2">
        <v>81001042</v>
      </c>
      <c r="C91" s="52" t="s">
        <v>284</v>
      </c>
      <c r="D91" s="3">
        <v>89</v>
      </c>
      <c r="E91" s="3" t="s">
        <v>797</v>
      </c>
      <c r="F91" s="4"/>
      <c r="G91" s="47" t="s">
        <v>373</v>
      </c>
      <c r="H91" s="5" t="s">
        <v>0</v>
      </c>
      <c r="I91" s="18" t="s">
        <v>555</v>
      </c>
      <c r="J91" s="18" t="s">
        <v>556</v>
      </c>
      <c r="K91" s="7" t="s">
        <v>78</v>
      </c>
      <c r="L91" s="19">
        <v>8</v>
      </c>
      <c r="M91" s="19">
        <v>1</v>
      </c>
      <c r="N91" s="19">
        <v>2532</v>
      </c>
      <c r="O91" s="45" t="s">
        <v>677</v>
      </c>
      <c r="P91" s="6">
        <v>32516</v>
      </c>
      <c r="Q91" s="7">
        <v>24</v>
      </c>
      <c r="R91" s="8">
        <v>41365</v>
      </c>
      <c r="S91" s="8">
        <v>41548</v>
      </c>
      <c r="T91" s="9"/>
      <c r="U91" s="9"/>
      <c r="V91" s="9"/>
      <c r="W91" s="55">
        <v>215000</v>
      </c>
      <c r="X91" s="3">
        <v>200000</v>
      </c>
      <c r="Y91" s="10">
        <v>200000</v>
      </c>
      <c r="Z91" s="3">
        <v>200000</v>
      </c>
      <c r="AA91" s="3">
        <v>200000</v>
      </c>
      <c r="AB91" s="3">
        <v>20000</v>
      </c>
      <c r="AC91" s="11"/>
      <c r="AD91" s="52"/>
      <c r="AE91" s="12">
        <v>1.28</v>
      </c>
      <c r="AF91" s="12">
        <v>0.42</v>
      </c>
      <c r="AG91" s="12">
        <v>0.02</v>
      </c>
      <c r="AH91" s="12">
        <v>0.18</v>
      </c>
      <c r="AI91" s="12"/>
      <c r="AJ91" s="12">
        <v>0.24</v>
      </c>
      <c r="AK91" s="67">
        <v>188.8</v>
      </c>
      <c r="AL91" s="13"/>
      <c r="AM91" s="14">
        <v>137.6</v>
      </c>
      <c r="AN91" s="14">
        <v>42</v>
      </c>
      <c r="AO91" s="14">
        <v>2</v>
      </c>
      <c r="AP91" s="14">
        <v>18</v>
      </c>
      <c r="AQ91" s="14">
        <v>24</v>
      </c>
      <c r="AR91" s="14">
        <v>94.4</v>
      </c>
      <c r="AS91" s="14"/>
      <c r="AT91" s="14">
        <v>318</v>
      </c>
      <c r="AU91" s="15" t="s">
        <v>3</v>
      </c>
      <c r="AV91" s="16">
        <v>183</v>
      </c>
      <c r="AW91" s="17"/>
      <c r="AX91" s="2" t="s">
        <v>82</v>
      </c>
      <c r="AY91" s="47">
        <v>3</v>
      </c>
    </row>
    <row r="92" spans="1:51" s="44" customFormat="1" ht="21">
      <c r="A92" s="2" t="s">
        <v>698</v>
      </c>
      <c r="B92" s="2">
        <v>81001042</v>
      </c>
      <c r="C92" s="52" t="s">
        <v>284</v>
      </c>
      <c r="D92" s="3">
        <v>90</v>
      </c>
      <c r="E92" s="3" t="s">
        <v>798</v>
      </c>
      <c r="F92" s="4"/>
      <c r="G92" s="47" t="s">
        <v>374</v>
      </c>
      <c r="H92" s="5" t="s">
        <v>83</v>
      </c>
      <c r="I92" s="18" t="s">
        <v>557</v>
      </c>
      <c r="J92" s="18" t="s">
        <v>558</v>
      </c>
      <c r="K92" s="7" t="s">
        <v>84</v>
      </c>
      <c r="L92" s="19">
        <v>18</v>
      </c>
      <c r="M92" s="19">
        <v>5</v>
      </c>
      <c r="N92" s="19">
        <v>2527</v>
      </c>
      <c r="O92" s="45" t="s">
        <v>678</v>
      </c>
      <c r="P92" s="6">
        <v>30820</v>
      </c>
      <c r="Q92" s="7">
        <v>28</v>
      </c>
      <c r="R92" s="8">
        <v>41365</v>
      </c>
      <c r="S92" s="8">
        <v>41548</v>
      </c>
      <c r="T92" s="9"/>
      <c r="U92" s="9"/>
      <c r="V92" s="9"/>
      <c r="W92" s="55">
        <v>115000</v>
      </c>
      <c r="X92" s="3">
        <v>100000</v>
      </c>
      <c r="Y92" s="10">
        <v>100000</v>
      </c>
      <c r="Z92" s="3">
        <v>100000</v>
      </c>
      <c r="AA92" s="3">
        <v>100000</v>
      </c>
      <c r="AB92" s="3">
        <v>10000</v>
      </c>
      <c r="AC92" s="11"/>
      <c r="AD92" s="52"/>
      <c r="AE92" s="12">
        <v>1.28</v>
      </c>
      <c r="AF92" s="12">
        <v>0.42</v>
      </c>
      <c r="AG92" s="12">
        <v>0.02</v>
      </c>
      <c r="AH92" s="12">
        <v>0.18</v>
      </c>
      <c r="AI92" s="12"/>
      <c r="AJ92" s="12">
        <v>0.24</v>
      </c>
      <c r="AK92" s="67">
        <v>131.80000000000001</v>
      </c>
      <c r="AL92" s="13"/>
      <c r="AM92" s="14">
        <v>73.599999999999994</v>
      </c>
      <c r="AN92" s="14">
        <v>21</v>
      </c>
      <c r="AO92" s="14">
        <v>1</v>
      </c>
      <c r="AP92" s="14">
        <v>9</v>
      </c>
      <c r="AQ92" s="14">
        <v>12</v>
      </c>
      <c r="AR92" s="14">
        <v>65.900000000000006</v>
      </c>
      <c r="AS92" s="14"/>
      <c r="AT92" s="14">
        <v>182.5</v>
      </c>
      <c r="AU92" s="15" t="s">
        <v>3</v>
      </c>
      <c r="AV92" s="16">
        <v>183</v>
      </c>
      <c r="AW92" s="17"/>
      <c r="AX92" s="2" t="s">
        <v>82</v>
      </c>
      <c r="AY92" s="47">
        <v>2</v>
      </c>
    </row>
    <row r="93" spans="1:51" s="44" customFormat="1" ht="21">
      <c r="A93" s="2" t="s">
        <v>698</v>
      </c>
      <c r="B93" s="2">
        <v>81001042</v>
      </c>
      <c r="C93" s="52" t="s">
        <v>284</v>
      </c>
      <c r="D93" s="3">
        <v>91</v>
      </c>
      <c r="E93" s="3" t="s">
        <v>799</v>
      </c>
      <c r="F93" s="4"/>
      <c r="G93" s="47" t="s">
        <v>375</v>
      </c>
      <c r="H93" s="5" t="s">
        <v>0</v>
      </c>
      <c r="I93" s="18" t="s">
        <v>559</v>
      </c>
      <c r="J93" s="18" t="s">
        <v>560</v>
      </c>
      <c r="K93" s="7" t="s">
        <v>78</v>
      </c>
      <c r="L93" s="19">
        <v>5</v>
      </c>
      <c r="M93" s="19">
        <v>1</v>
      </c>
      <c r="N93" s="19">
        <v>2527</v>
      </c>
      <c r="O93" s="45" t="s">
        <v>679</v>
      </c>
      <c r="P93" s="6">
        <v>30686</v>
      </c>
      <c r="Q93" s="7">
        <v>29</v>
      </c>
      <c r="R93" s="8">
        <v>41365</v>
      </c>
      <c r="S93" s="8">
        <v>41548</v>
      </c>
      <c r="T93" s="9"/>
      <c r="U93" s="9"/>
      <c r="V93" s="9"/>
      <c r="W93" s="55">
        <v>115000</v>
      </c>
      <c r="X93" s="3">
        <v>100000</v>
      </c>
      <c r="Y93" s="10">
        <v>100000</v>
      </c>
      <c r="Z93" s="3">
        <v>100000</v>
      </c>
      <c r="AA93" s="3">
        <v>100000</v>
      </c>
      <c r="AB93" s="3">
        <v>10000</v>
      </c>
      <c r="AC93" s="11"/>
      <c r="AD93" s="52"/>
      <c r="AE93" s="12">
        <v>1.28</v>
      </c>
      <c r="AF93" s="12">
        <v>0.42</v>
      </c>
      <c r="AG93" s="12">
        <v>0.02</v>
      </c>
      <c r="AH93" s="12">
        <v>0.18</v>
      </c>
      <c r="AI93" s="12"/>
      <c r="AJ93" s="12">
        <v>0.24</v>
      </c>
      <c r="AK93" s="67">
        <v>131.80000000000001</v>
      </c>
      <c r="AL93" s="13"/>
      <c r="AM93" s="14">
        <v>73.599999999999994</v>
      </c>
      <c r="AN93" s="14">
        <v>21</v>
      </c>
      <c r="AO93" s="14">
        <v>1</v>
      </c>
      <c r="AP93" s="14">
        <v>9</v>
      </c>
      <c r="AQ93" s="14">
        <v>12</v>
      </c>
      <c r="AR93" s="14">
        <v>65.900000000000006</v>
      </c>
      <c r="AS93" s="14"/>
      <c r="AT93" s="14">
        <v>182.5</v>
      </c>
      <c r="AU93" s="15" t="s">
        <v>3</v>
      </c>
      <c r="AV93" s="16">
        <v>183</v>
      </c>
      <c r="AW93" s="17"/>
      <c r="AX93" s="2" t="s">
        <v>82</v>
      </c>
      <c r="AY93" s="47">
        <v>2</v>
      </c>
    </row>
    <row r="94" spans="1:51" s="44" customFormat="1" ht="21">
      <c r="A94" s="2" t="s">
        <v>698</v>
      </c>
      <c r="B94" s="2">
        <v>81001042</v>
      </c>
      <c r="C94" s="52" t="s">
        <v>284</v>
      </c>
      <c r="D94" s="3">
        <v>92</v>
      </c>
      <c r="E94" s="3" t="s">
        <v>800</v>
      </c>
      <c r="F94" s="4"/>
      <c r="G94" s="47" t="s">
        <v>376</v>
      </c>
      <c r="H94" s="5" t="s">
        <v>83</v>
      </c>
      <c r="I94" s="18" t="s">
        <v>561</v>
      </c>
      <c r="J94" s="18" t="s">
        <v>562</v>
      </c>
      <c r="K94" s="7" t="s">
        <v>84</v>
      </c>
      <c r="L94" s="19">
        <v>7</v>
      </c>
      <c r="M94" s="19">
        <v>8</v>
      </c>
      <c r="N94" s="19">
        <v>2534</v>
      </c>
      <c r="O94" s="45" t="s">
        <v>680</v>
      </c>
      <c r="P94" s="6">
        <v>33457</v>
      </c>
      <c r="Q94" s="7">
        <v>21</v>
      </c>
      <c r="R94" s="8">
        <v>41365</v>
      </c>
      <c r="S94" s="8">
        <v>41548</v>
      </c>
      <c r="T94" s="9"/>
      <c r="U94" s="9"/>
      <c r="V94" s="9"/>
      <c r="W94" s="55">
        <v>115000</v>
      </c>
      <c r="X94" s="3">
        <v>100000</v>
      </c>
      <c r="Y94" s="10">
        <v>100000</v>
      </c>
      <c r="Z94" s="3">
        <v>100000</v>
      </c>
      <c r="AA94" s="3">
        <v>100000</v>
      </c>
      <c r="AB94" s="3">
        <v>10000</v>
      </c>
      <c r="AC94" s="11"/>
      <c r="AD94" s="52"/>
      <c r="AE94" s="12">
        <v>1.28</v>
      </c>
      <c r="AF94" s="12">
        <v>0.42</v>
      </c>
      <c r="AG94" s="12">
        <v>0.02</v>
      </c>
      <c r="AH94" s="12">
        <v>0.18</v>
      </c>
      <c r="AI94" s="12"/>
      <c r="AJ94" s="12">
        <v>0.24</v>
      </c>
      <c r="AK94" s="67">
        <v>131.80000000000001</v>
      </c>
      <c r="AL94" s="13"/>
      <c r="AM94" s="14">
        <v>73.599999999999994</v>
      </c>
      <c r="AN94" s="14">
        <v>21</v>
      </c>
      <c r="AO94" s="14">
        <v>1</v>
      </c>
      <c r="AP94" s="14">
        <v>9</v>
      </c>
      <c r="AQ94" s="14">
        <v>12</v>
      </c>
      <c r="AR94" s="14">
        <v>65.900000000000006</v>
      </c>
      <c r="AS94" s="14"/>
      <c r="AT94" s="14">
        <v>182.5</v>
      </c>
      <c r="AU94" s="15" t="s">
        <v>3</v>
      </c>
      <c r="AV94" s="16">
        <v>183</v>
      </c>
      <c r="AW94" s="17"/>
      <c r="AX94" s="2" t="s">
        <v>82</v>
      </c>
      <c r="AY94" s="47">
        <v>2</v>
      </c>
    </row>
    <row r="95" spans="1:51" s="44" customFormat="1" ht="21">
      <c r="A95" s="2" t="s">
        <v>698</v>
      </c>
      <c r="B95" s="2">
        <v>81001042</v>
      </c>
      <c r="C95" s="52" t="s">
        <v>284</v>
      </c>
      <c r="D95" s="3">
        <v>93</v>
      </c>
      <c r="E95" s="3" t="s">
        <v>801</v>
      </c>
      <c r="F95" s="4"/>
      <c r="G95" s="47" t="s">
        <v>377</v>
      </c>
      <c r="H95" s="5" t="s">
        <v>83</v>
      </c>
      <c r="I95" s="18" t="s">
        <v>563</v>
      </c>
      <c r="J95" s="18" t="s">
        <v>564</v>
      </c>
      <c r="K95" s="7" t="s">
        <v>84</v>
      </c>
      <c r="L95" s="19">
        <v>17</v>
      </c>
      <c r="M95" s="19">
        <v>9</v>
      </c>
      <c r="N95" s="19">
        <v>2534</v>
      </c>
      <c r="O95" s="45" t="s">
        <v>681</v>
      </c>
      <c r="P95" s="6">
        <v>33498</v>
      </c>
      <c r="Q95" s="7">
        <v>21</v>
      </c>
      <c r="R95" s="8">
        <v>41365</v>
      </c>
      <c r="S95" s="8">
        <v>41548</v>
      </c>
      <c r="T95" s="9"/>
      <c r="U95" s="9"/>
      <c r="V95" s="9"/>
      <c r="W95" s="55">
        <v>115000</v>
      </c>
      <c r="X95" s="3">
        <v>100000</v>
      </c>
      <c r="Y95" s="10">
        <v>100000</v>
      </c>
      <c r="Z95" s="3">
        <v>100000</v>
      </c>
      <c r="AA95" s="3">
        <v>100000</v>
      </c>
      <c r="AB95" s="3">
        <v>10000</v>
      </c>
      <c r="AC95" s="11"/>
      <c r="AD95" s="52"/>
      <c r="AE95" s="12">
        <v>1.28</v>
      </c>
      <c r="AF95" s="12">
        <v>0.42</v>
      </c>
      <c r="AG95" s="12">
        <v>0.02</v>
      </c>
      <c r="AH95" s="12">
        <v>0.18</v>
      </c>
      <c r="AI95" s="12"/>
      <c r="AJ95" s="12">
        <v>0.24</v>
      </c>
      <c r="AK95" s="67">
        <v>131.80000000000001</v>
      </c>
      <c r="AL95" s="13"/>
      <c r="AM95" s="14">
        <v>73.599999999999994</v>
      </c>
      <c r="AN95" s="14">
        <v>21</v>
      </c>
      <c r="AO95" s="14">
        <v>1</v>
      </c>
      <c r="AP95" s="14">
        <v>9</v>
      </c>
      <c r="AQ95" s="14">
        <v>12</v>
      </c>
      <c r="AR95" s="14">
        <v>65.900000000000006</v>
      </c>
      <c r="AS95" s="14"/>
      <c r="AT95" s="14">
        <v>182.5</v>
      </c>
      <c r="AU95" s="15" t="s">
        <v>3</v>
      </c>
      <c r="AV95" s="16">
        <v>183</v>
      </c>
      <c r="AW95" s="17"/>
      <c r="AX95" s="2" t="s">
        <v>82</v>
      </c>
      <c r="AY95" s="47">
        <v>2</v>
      </c>
    </row>
    <row r="96" spans="1:51" s="44" customFormat="1" ht="21">
      <c r="A96" s="2" t="s">
        <v>698</v>
      </c>
      <c r="B96" s="2">
        <v>81001042</v>
      </c>
      <c r="C96" s="52" t="s">
        <v>284</v>
      </c>
      <c r="D96" s="3">
        <v>94</v>
      </c>
      <c r="E96" s="3" t="s">
        <v>802</v>
      </c>
      <c r="F96" s="4"/>
      <c r="G96" s="47" t="s">
        <v>378</v>
      </c>
      <c r="H96" s="5" t="s">
        <v>0</v>
      </c>
      <c r="I96" s="18" t="s">
        <v>565</v>
      </c>
      <c r="J96" s="18" t="s">
        <v>566</v>
      </c>
      <c r="K96" s="7" t="s">
        <v>78</v>
      </c>
      <c r="L96" s="19">
        <v>12</v>
      </c>
      <c r="M96" s="19">
        <v>6</v>
      </c>
      <c r="N96" s="19">
        <v>2531</v>
      </c>
      <c r="O96" s="45" t="s">
        <v>682</v>
      </c>
      <c r="P96" s="6">
        <v>32306</v>
      </c>
      <c r="Q96" s="7">
        <v>24</v>
      </c>
      <c r="R96" s="8">
        <v>41365</v>
      </c>
      <c r="S96" s="8">
        <v>41548</v>
      </c>
      <c r="T96" s="9"/>
      <c r="U96" s="9"/>
      <c r="V96" s="9"/>
      <c r="W96" s="55">
        <v>115000</v>
      </c>
      <c r="X96" s="3">
        <v>100000</v>
      </c>
      <c r="Y96" s="10">
        <v>100000</v>
      </c>
      <c r="Z96" s="3">
        <v>100000</v>
      </c>
      <c r="AA96" s="3">
        <v>100000</v>
      </c>
      <c r="AB96" s="3">
        <v>10000</v>
      </c>
      <c r="AC96" s="11"/>
      <c r="AD96" s="52"/>
      <c r="AE96" s="12">
        <v>1.28</v>
      </c>
      <c r="AF96" s="12">
        <v>0.42</v>
      </c>
      <c r="AG96" s="12">
        <v>0.02</v>
      </c>
      <c r="AH96" s="12">
        <v>0.18</v>
      </c>
      <c r="AI96" s="12"/>
      <c r="AJ96" s="12">
        <v>0.24</v>
      </c>
      <c r="AK96" s="67">
        <v>131.80000000000001</v>
      </c>
      <c r="AL96" s="13"/>
      <c r="AM96" s="14">
        <v>73.599999999999994</v>
      </c>
      <c r="AN96" s="14">
        <v>21</v>
      </c>
      <c r="AO96" s="14">
        <v>1</v>
      </c>
      <c r="AP96" s="14">
        <v>9</v>
      </c>
      <c r="AQ96" s="14">
        <v>12</v>
      </c>
      <c r="AR96" s="14">
        <v>65.900000000000006</v>
      </c>
      <c r="AS96" s="14"/>
      <c r="AT96" s="14">
        <v>182.5</v>
      </c>
      <c r="AU96" s="15" t="s">
        <v>3</v>
      </c>
      <c r="AV96" s="16">
        <v>183</v>
      </c>
      <c r="AW96" s="17"/>
      <c r="AX96" s="2" t="s">
        <v>82</v>
      </c>
      <c r="AY96" s="47">
        <v>2</v>
      </c>
    </row>
    <row r="97" spans="1:51" s="44" customFormat="1" ht="21">
      <c r="A97" s="2" t="s">
        <v>698</v>
      </c>
      <c r="B97" s="2">
        <v>81001042</v>
      </c>
      <c r="C97" s="52" t="s">
        <v>284</v>
      </c>
      <c r="D97" s="3">
        <v>95</v>
      </c>
      <c r="E97" s="3" t="s">
        <v>803</v>
      </c>
      <c r="F97" s="4"/>
      <c r="G97" s="47" t="s">
        <v>379</v>
      </c>
      <c r="H97" s="5" t="s">
        <v>0</v>
      </c>
      <c r="I97" s="18" t="s">
        <v>567</v>
      </c>
      <c r="J97" s="18" t="s">
        <v>568</v>
      </c>
      <c r="K97" s="7" t="s">
        <v>78</v>
      </c>
      <c r="L97" s="19">
        <v>12</v>
      </c>
      <c r="M97" s="19">
        <v>12</v>
      </c>
      <c r="N97" s="19">
        <v>2524</v>
      </c>
      <c r="O97" s="45" t="s">
        <v>683</v>
      </c>
      <c r="P97" s="6">
        <v>29932</v>
      </c>
      <c r="Q97" s="7">
        <v>31</v>
      </c>
      <c r="R97" s="8">
        <v>41365</v>
      </c>
      <c r="S97" s="8">
        <v>41548</v>
      </c>
      <c r="T97" s="9"/>
      <c r="U97" s="9"/>
      <c r="V97" s="9"/>
      <c r="W97" s="55">
        <v>115000</v>
      </c>
      <c r="X97" s="3">
        <v>100000</v>
      </c>
      <c r="Y97" s="10">
        <v>100000</v>
      </c>
      <c r="Z97" s="3">
        <v>100000</v>
      </c>
      <c r="AA97" s="3">
        <v>100000</v>
      </c>
      <c r="AB97" s="3">
        <v>10000</v>
      </c>
      <c r="AC97" s="11"/>
      <c r="AD97" s="52"/>
      <c r="AE97" s="12">
        <v>1.28</v>
      </c>
      <c r="AF97" s="12">
        <v>0.42</v>
      </c>
      <c r="AG97" s="12">
        <v>0.02</v>
      </c>
      <c r="AH97" s="12">
        <v>0.18</v>
      </c>
      <c r="AI97" s="12"/>
      <c r="AJ97" s="12">
        <v>0.24</v>
      </c>
      <c r="AK97" s="67">
        <v>131.80000000000001</v>
      </c>
      <c r="AL97" s="13"/>
      <c r="AM97" s="14">
        <v>73.599999999999994</v>
      </c>
      <c r="AN97" s="14">
        <v>21</v>
      </c>
      <c r="AO97" s="14">
        <v>1</v>
      </c>
      <c r="AP97" s="14">
        <v>9</v>
      </c>
      <c r="AQ97" s="14">
        <v>12</v>
      </c>
      <c r="AR97" s="14">
        <v>65.900000000000006</v>
      </c>
      <c r="AS97" s="14"/>
      <c r="AT97" s="14">
        <v>182.5</v>
      </c>
      <c r="AU97" s="15" t="s">
        <v>3</v>
      </c>
      <c r="AV97" s="16">
        <v>183</v>
      </c>
      <c r="AW97" s="17"/>
      <c r="AX97" s="2" t="s">
        <v>82</v>
      </c>
      <c r="AY97" s="47">
        <v>2</v>
      </c>
    </row>
    <row r="98" spans="1:51" s="44" customFormat="1" ht="21">
      <c r="A98" s="2" t="s">
        <v>698</v>
      </c>
      <c r="B98" s="2">
        <v>81001042</v>
      </c>
      <c r="C98" s="52" t="s">
        <v>284</v>
      </c>
      <c r="D98" s="3">
        <v>96</v>
      </c>
      <c r="E98" s="3" t="s">
        <v>804</v>
      </c>
      <c r="F98" s="4"/>
      <c r="G98" s="47" t="s">
        <v>380</v>
      </c>
      <c r="H98" s="5" t="s">
        <v>0</v>
      </c>
      <c r="I98" s="18" t="s">
        <v>280</v>
      </c>
      <c r="J98" s="18" t="s">
        <v>569</v>
      </c>
      <c r="K98" s="7" t="s">
        <v>78</v>
      </c>
      <c r="L98" s="19">
        <v>11</v>
      </c>
      <c r="M98" s="19">
        <v>7</v>
      </c>
      <c r="N98" s="19">
        <v>2525</v>
      </c>
      <c r="O98" s="45" t="s">
        <v>684</v>
      </c>
      <c r="P98" s="6">
        <v>30143</v>
      </c>
      <c r="Q98" s="7">
        <v>30</v>
      </c>
      <c r="R98" s="8">
        <v>41365</v>
      </c>
      <c r="S98" s="8">
        <v>41548</v>
      </c>
      <c r="T98" s="9"/>
      <c r="U98" s="9"/>
      <c r="V98" s="9"/>
      <c r="W98" s="55">
        <v>115000</v>
      </c>
      <c r="X98" s="3">
        <v>100000</v>
      </c>
      <c r="Y98" s="10">
        <v>100000</v>
      </c>
      <c r="Z98" s="3">
        <v>100000</v>
      </c>
      <c r="AA98" s="3">
        <v>100000</v>
      </c>
      <c r="AB98" s="3">
        <v>10000</v>
      </c>
      <c r="AC98" s="11"/>
      <c r="AD98" s="52"/>
      <c r="AE98" s="12">
        <v>1.28</v>
      </c>
      <c r="AF98" s="12">
        <v>0.42</v>
      </c>
      <c r="AG98" s="12">
        <v>0.02</v>
      </c>
      <c r="AH98" s="12">
        <v>0.18</v>
      </c>
      <c r="AI98" s="12"/>
      <c r="AJ98" s="12">
        <v>0.24</v>
      </c>
      <c r="AK98" s="67">
        <v>131.80000000000001</v>
      </c>
      <c r="AL98" s="13"/>
      <c r="AM98" s="14">
        <v>73.599999999999994</v>
      </c>
      <c r="AN98" s="14">
        <v>21</v>
      </c>
      <c r="AO98" s="14">
        <v>1</v>
      </c>
      <c r="AP98" s="14">
        <v>9</v>
      </c>
      <c r="AQ98" s="14">
        <v>12</v>
      </c>
      <c r="AR98" s="14">
        <v>65.900000000000006</v>
      </c>
      <c r="AS98" s="14"/>
      <c r="AT98" s="14">
        <v>182.5</v>
      </c>
      <c r="AU98" s="15" t="s">
        <v>3</v>
      </c>
      <c r="AV98" s="16">
        <v>183</v>
      </c>
      <c r="AW98" s="17"/>
      <c r="AX98" s="2" t="s">
        <v>82</v>
      </c>
      <c r="AY98" s="47">
        <v>2</v>
      </c>
    </row>
    <row r="99" spans="1:51" s="44" customFormat="1" ht="21">
      <c r="A99" s="2" t="s">
        <v>698</v>
      </c>
      <c r="B99" s="2">
        <v>81001042</v>
      </c>
      <c r="C99" s="52" t="s">
        <v>284</v>
      </c>
      <c r="D99" s="3">
        <v>97</v>
      </c>
      <c r="E99" s="3" t="s">
        <v>805</v>
      </c>
      <c r="F99" s="4"/>
      <c r="G99" s="47" t="s">
        <v>381</v>
      </c>
      <c r="H99" s="5" t="s">
        <v>0</v>
      </c>
      <c r="I99" s="18" t="s">
        <v>570</v>
      </c>
      <c r="J99" s="18" t="s">
        <v>571</v>
      </c>
      <c r="K99" s="7" t="s">
        <v>78</v>
      </c>
      <c r="L99" s="19">
        <v>11</v>
      </c>
      <c r="M99" s="19">
        <v>1</v>
      </c>
      <c r="N99" s="19">
        <v>2522</v>
      </c>
      <c r="O99" s="45" t="s">
        <v>685</v>
      </c>
      <c r="P99" s="6">
        <v>28866</v>
      </c>
      <c r="Q99" s="7">
        <v>34</v>
      </c>
      <c r="R99" s="8">
        <v>41365</v>
      </c>
      <c r="S99" s="8">
        <v>41548</v>
      </c>
      <c r="T99" s="9"/>
      <c r="U99" s="9"/>
      <c r="V99" s="9"/>
      <c r="W99" s="55">
        <v>215000</v>
      </c>
      <c r="X99" s="3">
        <v>200000</v>
      </c>
      <c r="Y99" s="10">
        <v>200000</v>
      </c>
      <c r="Z99" s="3">
        <v>200000</v>
      </c>
      <c r="AA99" s="3">
        <v>200000</v>
      </c>
      <c r="AB99" s="3">
        <v>20000</v>
      </c>
      <c r="AC99" s="11"/>
      <c r="AD99" s="52"/>
      <c r="AE99" s="12">
        <v>1.28</v>
      </c>
      <c r="AF99" s="12">
        <v>0.42</v>
      </c>
      <c r="AG99" s="12">
        <v>0.02</v>
      </c>
      <c r="AH99" s="12">
        <v>0.18</v>
      </c>
      <c r="AI99" s="12"/>
      <c r="AJ99" s="12">
        <v>0.24</v>
      </c>
      <c r="AK99" s="67">
        <v>188.8</v>
      </c>
      <c r="AL99" s="13"/>
      <c r="AM99" s="14">
        <v>137.6</v>
      </c>
      <c r="AN99" s="14">
        <v>42</v>
      </c>
      <c r="AO99" s="14">
        <v>2</v>
      </c>
      <c r="AP99" s="14">
        <v>18</v>
      </c>
      <c r="AQ99" s="14">
        <v>24</v>
      </c>
      <c r="AR99" s="14">
        <v>94.4</v>
      </c>
      <c r="AS99" s="14"/>
      <c r="AT99" s="14">
        <v>318</v>
      </c>
      <c r="AU99" s="15" t="s">
        <v>3</v>
      </c>
      <c r="AV99" s="16">
        <v>183</v>
      </c>
      <c r="AW99" s="17"/>
      <c r="AX99" s="2" t="s">
        <v>82</v>
      </c>
      <c r="AY99" s="47">
        <v>3</v>
      </c>
    </row>
    <row r="100" spans="1:51" s="44" customFormat="1" ht="21">
      <c r="A100" s="2" t="s">
        <v>698</v>
      </c>
      <c r="B100" s="2">
        <v>81001042</v>
      </c>
      <c r="C100" s="52" t="s">
        <v>284</v>
      </c>
      <c r="D100" s="3">
        <v>98</v>
      </c>
      <c r="E100" s="3" t="s">
        <v>806</v>
      </c>
      <c r="F100" s="4"/>
      <c r="G100" s="47" t="s">
        <v>382</v>
      </c>
      <c r="H100" s="5" t="s">
        <v>0</v>
      </c>
      <c r="I100" s="18" t="s">
        <v>572</v>
      </c>
      <c r="J100" s="18" t="s">
        <v>430</v>
      </c>
      <c r="K100" s="7" t="s">
        <v>78</v>
      </c>
      <c r="L100" s="19">
        <v>8</v>
      </c>
      <c r="M100" s="19">
        <v>2</v>
      </c>
      <c r="N100" s="19">
        <v>2518</v>
      </c>
      <c r="O100" s="45" t="s">
        <v>686</v>
      </c>
      <c r="P100" s="6">
        <v>27433</v>
      </c>
      <c r="Q100" s="7">
        <v>38</v>
      </c>
      <c r="R100" s="8">
        <v>41365</v>
      </c>
      <c r="S100" s="8">
        <v>41548</v>
      </c>
      <c r="T100" s="9"/>
      <c r="U100" s="9"/>
      <c r="V100" s="9"/>
      <c r="W100" s="55">
        <v>215000</v>
      </c>
      <c r="X100" s="3">
        <v>200000</v>
      </c>
      <c r="Y100" s="10">
        <v>200000</v>
      </c>
      <c r="Z100" s="3">
        <v>200000</v>
      </c>
      <c r="AA100" s="3">
        <v>200000</v>
      </c>
      <c r="AB100" s="3">
        <v>20000</v>
      </c>
      <c r="AC100" s="11"/>
      <c r="AD100" s="52"/>
      <c r="AE100" s="12">
        <v>1.28</v>
      </c>
      <c r="AF100" s="12">
        <v>0.42</v>
      </c>
      <c r="AG100" s="12">
        <v>0.02</v>
      </c>
      <c r="AH100" s="12">
        <v>0.18</v>
      </c>
      <c r="AI100" s="12"/>
      <c r="AJ100" s="12">
        <v>0.24</v>
      </c>
      <c r="AK100" s="67">
        <v>188.8</v>
      </c>
      <c r="AL100" s="13"/>
      <c r="AM100" s="14">
        <v>137.6</v>
      </c>
      <c r="AN100" s="14">
        <v>42</v>
      </c>
      <c r="AO100" s="14">
        <v>2</v>
      </c>
      <c r="AP100" s="14">
        <v>18</v>
      </c>
      <c r="AQ100" s="14">
        <v>24</v>
      </c>
      <c r="AR100" s="14">
        <v>94.4</v>
      </c>
      <c r="AS100" s="14"/>
      <c r="AT100" s="14">
        <v>318</v>
      </c>
      <c r="AU100" s="15" t="s">
        <v>3</v>
      </c>
      <c r="AV100" s="16">
        <v>183</v>
      </c>
      <c r="AW100" s="17"/>
      <c r="AX100" s="2" t="s">
        <v>82</v>
      </c>
      <c r="AY100" s="47">
        <v>3</v>
      </c>
    </row>
    <row r="101" spans="1:51" s="44" customFormat="1" ht="21">
      <c r="A101" s="2" t="s">
        <v>698</v>
      </c>
      <c r="B101" s="2">
        <v>81001042</v>
      </c>
      <c r="C101" s="52" t="s">
        <v>284</v>
      </c>
      <c r="D101" s="3">
        <v>99</v>
      </c>
      <c r="E101" s="3" t="s">
        <v>807</v>
      </c>
      <c r="F101" s="4"/>
      <c r="G101" s="47" t="s">
        <v>383</v>
      </c>
      <c r="H101" s="5" t="s">
        <v>0</v>
      </c>
      <c r="I101" s="18" t="s">
        <v>573</v>
      </c>
      <c r="J101" s="18" t="s">
        <v>574</v>
      </c>
      <c r="K101" s="7" t="s">
        <v>78</v>
      </c>
      <c r="L101" s="19">
        <v>12</v>
      </c>
      <c r="M101" s="19">
        <v>8</v>
      </c>
      <c r="N101" s="19">
        <v>2510</v>
      </c>
      <c r="O101" s="45" t="s">
        <v>687</v>
      </c>
      <c r="P101" s="6">
        <v>24696</v>
      </c>
      <c r="Q101" s="7">
        <v>45</v>
      </c>
      <c r="R101" s="8">
        <v>41365</v>
      </c>
      <c r="S101" s="8">
        <v>41548</v>
      </c>
      <c r="T101" s="9"/>
      <c r="U101" s="9"/>
      <c r="V101" s="9"/>
      <c r="W101" s="55">
        <v>215000</v>
      </c>
      <c r="X101" s="3">
        <v>200000</v>
      </c>
      <c r="Y101" s="10">
        <v>200000</v>
      </c>
      <c r="Z101" s="3">
        <v>200000</v>
      </c>
      <c r="AA101" s="3">
        <v>200000</v>
      </c>
      <c r="AB101" s="3">
        <v>20000</v>
      </c>
      <c r="AC101" s="11"/>
      <c r="AD101" s="52"/>
      <c r="AE101" s="12">
        <v>1.28</v>
      </c>
      <c r="AF101" s="12">
        <v>0.42</v>
      </c>
      <c r="AG101" s="12">
        <v>0.02</v>
      </c>
      <c r="AH101" s="12">
        <v>0.18</v>
      </c>
      <c r="AI101" s="12"/>
      <c r="AJ101" s="12">
        <v>0.24</v>
      </c>
      <c r="AK101" s="67">
        <v>188.8</v>
      </c>
      <c r="AL101" s="13"/>
      <c r="AM101" s="14">
        <v>137.6</v>
      </c>
      <c r="AN101" s="14">
        <v>42</v>
      </c>
      <c r="AO101" s="14">
        <v>2</v>
      </c>
      <c r="AP101" s="14">
        <v>18</v>
      </c>
      <c r="AQ101" s="14">
        <v>24</v>
      </c>
      <c r="AR101" s="14">
        <v>94.4</v>
      </c>
      <c r="AS101" s="14"/>
      <c r="AT101" s="14">
        <v>318</v>
      </c>
      <c r="AU101" s="15" t="s">
        <v>3</v>
      </c>
      <c r="AV101" s="16">
        <v>183</v>
      </c>
      <c r="AW101" s="17"/>
      <c r="AX101" s="2" t="s">
        <v>82</v>
      </c>
      <c r="AY101" s="47">
        <v>3</v>
      </c>
    </row>
    <row r="102" spans="1:51" s="44" customFormat="1" ht="21">
      <c r="A102" s="2" t="s">
        <v>698</v>
      </c>
      <c r="B102" s="2">
        <v>81001042</v>
      </c>
      <c r="C102" s="52" t="s">
        <v>284</v>
      </c>
      <c r="D102" s="3">
        <v>100</v>
      </c>
      <c r="E102" s="3" t="s">
        <v>808</v>
      </c>
      <c r="F102" s="4"/>
      <c r="G102" s="47" t="s">
        <v>384</v>
      </c>
      <c r="H102" s="5" t="s">
        <v>0</v>
      </c>
      <c r="I102" s="18" t="s">
        <v>575</v>
      </c>
      <c r="J102" s="18" t="s">
        <v>576</v>
      </c>
      <c r="K102" s="7" t="s">
        <v>78</v>
      </c>
      <c r="L102" s="19">
        <v>9</v>
      </c>
      <c r="M102" s="19">
        <v>10</v>
      </c>
      <c r="N102" s="19">
        <v>2520</v>
      </c>
      <c r="O102" s="45" t="s">
        <v>688</v>
      </c>
      <c r="P102" s="6">
        <v>28407</v>
      </c>
      <c r="Q102" s="7">
        <v>35</v>
      </c>
      <c r="R102" s="8">
        <v>41365</v>
      </c>
      <c r="S102" s="8">
        <v>41548</v>
      </c>
      <c r="T102" s="9"/>
      <c r="U102" s="9"/>
      <c r="V102" s="9"/>
      <c r="W102" s="55">
        <v>215000</v>
      </c>
      <c r="X102" s="3">
        <v>200000</v>
      </c>
      <c r="Y102" s="10">
        <v>200000</v>
      </c>
      <c r="Z102" s="3">
        <v>200000</v>
      </c>
      <c r="AA102" s="3">
        <v>200000</v>
      </c>
      <c r="AB102" s="3">
        <v>20000</v>
      </c>
      <c r="AC102" s="11"/>
      <c r="AD102" s="52"/>
      <c r="AE102" s="12">
        <v>1.28</v>
      </c>
      <c r="AF102" s="12">
        <v>0.42</v>
      </c>
      <c r="AG102" s="12">
        <v>0.02</v>
      </c>
      <c r="AH102" s="12">
        <v>0.18</v>
      </c>
      <c r="AI102" s="12"/>
      <c r="AJ102" s="12">
        <v>0.24</v>
      </c>
      <c r="AK102" s="67">
        <v>188.8</v>
      </c>
      <c r="AL102" s="13"/>
      <c r="AM102" s="14">
        <v>137.6</v>
      </c>
      <c r="AN102" s="14">
        <v>42</v>
      </c>
      <c r="AO102" s="14">
        <v>2</v>
      </c>
      <c r="AP102" s="14">
        <v>18</v>
      </c>
      <c r="AQ102" s="14">
        <v>24</v>
      </c>
      <c r="AR102" s="14">
        <v>94.4</v>
      </c>
      <c r="AS102" s="14"/>
      <c r="AT102" s="14">
        <v>318</v>
      </c>
      <c r="AU102" s="15" t="s">
        <v>3</v>
      </c>
      <c r="AV102" s="16">
        <v>183</v>
      </c>
      <c r="AW102" s="17"/>
      <c r="AX102" s="2" t="s">
        <v>82</v>
      </c>
      <c r="AY102" s="47">
        <v>3</v>
      </c>
    </row>
    <row r="103" spans="1:51" s="44" customFormat="1" ht="21">
      <c r="A103" s="2" t="s">
        <v>698</v>
      </c>
      <c r="B103" s="2">
        <v>81001042</v>
      </c>
      <c r="C103" s="52" t="s">
        <v>284</v>
      </c>
      <c r="D103" s="3">
        <v>101</v>
      </c>
      <c r="E103" s="3" t="s">
        <v>809</v>
      </c>
      <c r="F103" s="4"/>
      <c r="G103" s="47" t="s">
        <v>385</v>
      </c>
      <c r="H103" s="5" t="s">
        <v>0</v>
      </c>
      <c r="I103" s="18" t="s">
        <v>577</v>
      </c>
      <c r="J103" s="18" t="s">
        <v>578</v>
      </c>
      <c r="K103" s="7" t="s">
        <v>78</v>
      </c>
      <c r="L103" s="19">
        <v>25</v>
      </c>
      <c r="M103" s="19">
        <v>3</v>
      </c>
      <c r="N103" s="19">
        <v>2523</v>
      </c>
      <c r="O103" s="45" t="s">
        <v>689</v>
      </c>
      <c r="P103" s="6">
        <v>29305</v>
      </c>
      <c r="Q103" s="7">
        <v>33</v>
      </c>
      <c r="R103" s="8">
        <v>41365</v>
      </c>
      <c r="S103" s="8">
        <v>41548</v>
      </c>
      <c r="T103" s="9"/>
      <c r="U103" s="9"/>
      <c r="V103" s="9"/>
      <c r="W103" s="55">
        <v>215000</v>
      </c>
      <c r="X103" s="3">
        <v>200000</v>
      </c>
      <c r="Y103" s="10">
        <v>200000</v>
      </c>
      <c r="Z103" s="3">
        <v>200000</v>
      </c>
      <c r="AA103" s="3">
        <v>200000</v>
      </c>
      <c r="AB103" s="3">
        <v>20000</v>
      </c>
      <c r="AC103" s="11"/>
      <c r="AD103" s="52"/>
      <c r="AE103" s="12">
        <v>1.28</v>
      </c>
      <c r="AF103" s="12">
        <v>0.42</v>
      </c>
      <c r="AG103" s="12">
        <v>0.02</v>
      </c>
      <c r="AH103" s="12">
        <v>0.18</v>
      </c>
      <c r="AI103" s="12"/>
      <c r="AJ103" s="12">
        <v>0.24</v>
      </c>
      <c r="AK103" s="67">
        <v>188.8</v>
      </c>
      <c r="AL103" s="13"/>
      <c r="AM103" s="14">
        <v>137.6</v>
      </c>
      <c r="AN103" s="14">
        <v>42</v>
      </c>
      <c r="AO103" s="14">
        <v>2</v>
      </c>
      <c r="AP103" s="14">
        <v>18</v>
      </c>
      <c r="AQ103" s="14">
        <v>24</v>
      </c>
      <c r="AR103" s="14">
        <v>94.4</v>
      </c>
      <c r="AS103" s="14"/>
      <c r="AT103" s="14">
        <v>318</v>
      </c>
      <c r="AU103" s="15" t="s">
        <v>3</v>
      </c>
      <c r="AV103" s="16">
        <v>183</v>
      </c>
      <c r="AW103" s="17"/>
      <c r="AX103" s="2" t="s">
        <v>82</v>
      </c>
      <c r="AY103" s="47">
        <v>3</v>
      </c>
    </row>
    <row r="104" spans="1:51" s="44" customFormat="1" ht="21">
      <c r="A104" s="2" t="s">
        <v>698</v>
      </c>
      <c r="B104" s="2">
        <v>81001042</v>
      </c>
      <c r="C104" s="52" t="s">
        <v>284</v>
      </c>
      <c r="D104" s="3">
        <v>102</v>
      </c>
      <c r="E104" s="3" t="s">
        <v>810</v>
      </c>
      <c r="F104" s="4"/>
      <c r="G104" s="47" t="s">
        <v>386</v>
      </c>
      <c r="H104" s="5" t="s">
        <v>0</v>
      </c>
      <c r="I104" s="18" t="s">
        <v>276</v>
      </c>
      <c r="J104" s="18" t="s">
        <v>513</v>
      </c>
      <c r="K104" s="7" t="s">
        <v>78</v>
      </c>
      <c r="L104" s="19">
        <v>12</v>
      </c>
      <c r="M104" s="19">
        <v>9</v>
      </c>
      <c r="N104" s="19">
        <v>2522</v>
      </c>
      <c r="O104" s="45" t="s">
        <v>690</v>
      </c>
      <c r="P104" s="6">
        <v>29110</v>
      </c>
      <c r="Q104" s="7">
        <v>33</v>
      </c>
      <c r="R104" s="8">
        <v>41365</v>
      </c>
      <c r="S104" s="8">
        <v>41548</v>
      </c>
      <c r="T104" s="9"/>
      <c r="U104" s="9"/>
      <c r="V104" s="9"/>
      <c r="W104" s="55">
        <v>215000</v>
      </c>
      <c r="X104" s="3">
        <v>200000</v>
      </c>
      <c r="Y104" s="10">
        <v>200000</v>
      </c>
      <c r="Z104" s="3">
        <v>200000</v>
      </c>
      <c r="AA104" s="3">
        <v>200000</v>
      </c>
      <c r="AB104" s="3">
        <v>20000</v>
      </c>
      <c r="AC104" s="11"/>
      <c r="AD104" s="52"/>
      <c r="AE104" s="12">
        <v>1.28</v>
      </c>
      <c r="AF104" s="12">
        <v>0.42</v>
      </c>
      <c r="AG104" s="12">
        <v>0.02</v>
      </c>
      <c r="AH104" s="12">
        <v>0.18</v>
      </c>
      <c r="AI104" s="12"/>
      <c r="AJ104" s="12">
        <v>0.24</v>
      </c>
      <c r="AK104" s="67">
        <v>188.8</v>
      </c>
      <c r="AL104" s="13"/>
      <c r="AM104" s="14">
        <v>137.6</v>
      </c>
      <c r="AN104" s="14">
        <v>42</v>
      </c>
      <c r="AO104" s="14">
        <v>2</v>
      </c>
      <c r="AP104" s="14">
        <v>18</v>
      </c>
      <c r="AQ104" s="14">
        <v>24</v>
      </c>
      <c r="AR104" s="14">
        <v>94.4</v>
      </c>
      <c r="AS104" s="14"/>
      <c r="AT104" s="14">
        <v>318</v>
      </c>
      <c r="AU104" s="15" t="s">
        <v>3</v>
      </c>
      <c r="AV104" s="16">
        <v>183</v>
      </c>
      <c r="AW104" s="17"/>
      <c r="AX104" s="2" t="s">
        <v>82</v>
      </c>
      <c r="AY104" s="47">
        <v>3</v>
      </c>
    </row>
    <row r="105" spans="1:51" s="44" customFormat="1" ht="21">
      <c r="A105" s="2" t="s">
        <v>698</v>
      </c>
      <c r="B105" s="2">
        <v>81001042</v>
      </c>
      <c r="C105" s="52" t="s">
        <v>284</v>
      </c>
      <c r="D105" s="3">
        <v>103</v>
      </c>
      <c r="E105" s="3" t="s">
        <v>811</v>
      </c>
      <c r="F105" s="4"/>
      <c r="G105" s="47" t="s">
        <v>387</v>
      </c>
      <c r="H105" s="5" t="s">
        <v>0</v>
      </c>
      <c r="I105" s="18" t="s">
        <v>579</v>
      </c>
      <c r="J105" s="18" t="s">
        <v>580</v>
      </c>
      <c r="K105" s="7" t="s">
        <v>78</v>
      </c>
      <c r="L105" s="19">
        <v>11</v>
      </c>
      <c r="M105" s="19">
        <v>9</v>
      </c>
      <c r="N105" s="19">
        <v>2515</v>
      </c>
      <c r="O105" s="45" t="s">
        <v>691</v>
      </c>
      <c r="P105" s="6">
        <v>26553</v>
      </c>
      <c r="Q105" s="7">
        <v>40</v>
      </c>
      <c r="R105" s="8">
        <v>41365</v>
      </c>
      <c r="S105" s="8">
        <v>41548</v>
      </c>
      <c r="T105" s="9"/>
      <c r="U105" s="9"/>
      <c r="V105" s="9"/>
      <c r="W105" s="55">
        <v>215000</v>
      </c>
      <c r="X105" s="3">
        <v>200000</v>
      </c>
      <c r="Y105" s="10">
        <v>200000</v>
      </c>
      <c r="Z105" s="3">
        <v>200000</v>
      </c>
      <c r="AA105" s="3">
        <v>200000</v>
      </c>
      <c r="AB105" s="3">
        <v>20000</v>
      </c>
      <c r="AC105" s="11"/>
      <c r="AD105" s="52"/>
      <c r="AE105" s="12">
        <v>1.28</v>
      </c>
      <c r="AF105" s="12">
        <v>0.42</v>
      </c>
      <c r="AG105" s="12">
        <v>0.02</v>
      </c>
      <c r="AH105" s="12">
        <v>0.18</v>
      </c>
      <c r="AI105" s="12"/>
      <c r="AJ105" s="12">
        <v>0.24</v>
      </c>
      <c r="AK105" s="67">
        <v>188.8</v>
      </c>
      <c r="AL105" s="13"/>
      <c r="AM105" s="14">
        <v>137.6</v>
      </c>
      <c r="AN105" s="14">
        <v>42</v>
      </c>
      <c r="AO105" s="14">
        <v>2</v>
      </c>
      <c r="AP105" s="14">
        <v>18</v>
      </c>
      <c r="AQ105" s="14">
        <v>24</v>
      </c>
      <c r="AR105" s="14">
        <v>94.4</v>
      </c>
      <c r="AS105" s="14"/>
      <c r="AT105" s="14">
        <v>318</v>
      </c>
      <c r="AU105" s="15" t="s">
        <v>3</v>
      </c>
      <c r="AV105" s="16">
        <v>183</v>
      </c>
      <c r="AW105" s="17"/>
      <c r="AX105" s="2" t="s">
        <v>82</v>
      </c>
      <c r="AY105" s="47">
        <v>3</v>
      </c>
    </row>
    <row r="106" spans="1:51" s="44" customFormat="1" ht="21">
      <c r="A106" s="2" t="s">
        <v>698</v>
      </c>
      <c r="B106" s="2">
        <v>81001042</v>
      </c>
      <c r="C106" s="52" t="s">
        <v>284</v>
      </c>
      <c r="D106" s="3">
        <v>104</v>
      </c>
      <c r="E106" s="3" t="s">
        <v>812</v>
      </c>
      <c r="F106" s="4"/>
      <c r="G106" s="47" t="s">
        <v>388</v>
      </c>
      <c r="H106" s="5" t="s">
        <v>0</v>
      </c>
      <c r="I106" s="18" t="s">
        <v>581</v>
      </c>
      <c r="J106" s="18" t="s">
        <v>582</v>
      </c>
      <c r="K106" s="7" t="s">
        <v>78</v>
      </c>
      <c r="L106" s="19">
        <v>8</v>
      </c>
      <c r="M106" s="19">
        <v>10</v>
      </c>
      <c r="N106" s="19">
        <v>2526</v>
      </c>
      <c r="O106" s="45" t="s">
        <v>692</v>
      </c>
      <c r="P106" s="6">
        <v>30597</v>
      </c>
      <c r="Q106" s="7">
        <v>29</v>
      </c>
      <c r="R106" s="8">
        <v>41365</v>
      </c>
      <c r="S106" s="8">
        <v>41548</v>
      </c>
      <c r="T106" s="9"/>
      <c r="U106" s="9"/>
      <c r="V106" s="9"/>
      <c r="W106" s="55">
        <v>215000</v>
      </c>
      <c r="X106" s="3">
        <v>200000</v>
      </c>
      <c r="Y106" s="10">
        <v>200000</v>
      </c>
      <c r="Z106" s="3">
        <v>200000</v>
      </c>
      <c r="AA106" s="3">
        <v>200000</v>
      </c>
      <c r="AB106" s="3">
        <v>20000</v>
      </c>
      <c r="AC106" s="11"/>
      <c r="AD106" s="52"/>
      <c r="AE106" s="12">
        <v>1.28</v>
      </c>
      <c r="AF106" s="12">
        <v>0.42</v>
      </c>
      <c r="AG106" s="12">
        <v>0.02</v>
      </c>
      <c r="AH106" s="12">
        <v>0.18</v>
      </c>
      <c r="AI106" s="12"/>
      <c r="AJ106" s="12">
        <v>0.24</v>
      </c>
      <c r="AK106" s="67">
        <v>188.8</v>
      </c>
      <c r="AL106" s="13"/>
      <c r="AM106" s="14">
        <v>137.6</v>
      </c>
      <c r="AN106" s="14">
        <v>42</v>
      </c>
      <c r="AO106" s="14">
        <v>2</v>
      </c>
      <c r="AP106" s="14">
        <v>18</v>
      </c>
      <c r="AQ106" s="14">
        <v>24</v>
      </c>
      <c r="AR106" s="14">
        <v>94.4</v>
      </c>
      <c r="AS106" s="14"/>
      <c r="AT106" s="14">
        <v>318</v>
      </c>
      <c r="AU106" s="15" t="s">
        <v>3</v>
      </c>
      <c r="AV106" s="16">
        <v>183</v>
      </c>
      <c r="AW106" s="17"/>
      <c r="AX106" s="2" t="s">
        <v>82</v>
      </c>
      <c r="AY106" s="47">
        <v>3</v>
      </c>
    </row>
    <row r="107" spans="1:51" s="44" customFormat="1" ht="21">
      <c r="A107" s="2" t="s">
        <v>698</v>
      </c>
      <c r="B107" s="2">
        <v>81001042</v>
      </c>
      <c r="C107" s="52" t="s">
        <v>284</v>
      </c>
      <c r="D107" s="3">
        <v>105</v>
      </c>
      <c r="E107" s="3" t="s">
        <v>813</v>
      </c>
      <c r="F107" s="4"/>
      <c r="G107" s="47" t="s">
        <v>389</v>
      </c>
      <c r="H107" s="5" t="s">
        <v>0</v>
      </c>
      <c r="I107" s="18" t="s">
        <v>583</v>
      </c>
      <c r="J107" s="18" t="s">
        <v>584</v>
      </c>
      <c r="K107" s="7" t="s">
        <v>78</v>
      </c>
      <c r="L107" s="19">
        <v>26</v>
      </c>
      <c r="M107" s="19">
        <v>9</v>
      </c>
      <c r="N107" s="19">
        <v>2512</v>
      </c>
      <c r="O107" s="45" t="s">
        <v>693</v>
      </c>
      <c r="P107" s="6">
        <v>25472</v>
      </c>
      <c r="Q107" s="7">
        <v>43</v>
      </c>
      <c r="R107" s="8">
        <v>41365</v>
      </c>
      <c r="S107" s="8">
        <v>41548</v>
      </c>
      <c r="T107" s="9"/>
      <c r="U107" s="9"/>
      <c r="V107" s="9"/>
      <c r="W107" s="55">
        <v>215000</v>
      </c>
      <c r="X107" s="3">
        <v>200000</v>
      </c>
      <c r="Y107" s="10">
        <v>200000</v>
      </c>
      <c r="Z107" s="3">
        <v>200000</v>
      </c>
      <c r="AA107" s="3">
        <v>200000</v>
      </c>
      <c r="AB107" s="3">
        <v>20000</v>
      </c>
      <c r="AC107" s="11"/>
      <c r="AD107" s="52"/>
      <c r="AE107" s="12">
        <v>1.28</v>
      </c>
      <c r="AF107" s="12">
        <v>0.42</v>
      </c>
      <c r="AG107" s="12">
        <v>0.02</v>
      </c>
      <c r="AH107" s="12">
        <v>0.18</v>
      </c>
      <c r="AI107" s="12"/>
      <c r="AJ107" s="12">
        <v>0.24</v>
      </c>
      <c r="AK107" s="67">
        <v>188.8</v>
      </c>
      <c r="AL107" s="13"/>
      <c r="AM107" s="14">
        <v>137.6</v>
      </c>
      <c r="AN107" s="14">
        <v>42</v>
      </c>
      <c r="AO107" s="14">
        <v>2</v>
      </c>
      <c r="AP107" s="14">
        <v>18</v>
      </c>
      <c r="AQ107" s="14">
        <v>24</v>
      </c>
      <c r="AR107" s="14">
        <v>94.4</v>
      </c>
      <c r="AS107" s="14"/>
      <c r="AT107" s="14">
        <v>318</v>
      </c>
      <c r="AU107" s="15" t="s">
        <v>3</v>
      </c>
      <c r="AV107" s="16">
        <v>183</v>
      </c>
      <c r="AW107" s="17"/>
      <c r="AX107" s="2" t="s">
        <v>82</v>
      </c>
      <c r="AY107" s="47">
        <v>3</v>
      </c>
    </row>
    <row r="108" spans="1:51" s="44" customFormat="1" ht="21">
      <c r="A108" s="2" t="s">
        <v>698</v>
      </c>
      <c r="B108" s="2">
        <v>81001042</v>
      </c>
      <c r="C108" s="52" t="s">
        <v>284</v>
      </c>
      <c r="D108" s="3">
        <v>106</v>
      </c>
      <c r="E108" s="3" t="s">
        <v>814</v>
      </c>
      <c r="F108" s="4"/>
      <c r="G108" s="47" t="s">
        <v>390</v>
      </c>
      <c r="H108" s="5" t="s">
        <v>0</v>
      </c>
      <c r="I108" s="18" t="s">
        <v>567</v>
      </c>
      <c r="J108" s="18" t="s">
        <v>585</v>
      </c>
      <c r="K108" s="7" t="s">
        <v>78</v>
      </c>
      <c r="L108" s="19">
        <v>10</v>
      </c>
      <c r="M108" s="19">
        <v>4</v>
      </c>
      <c r="N108" s="19">
        <v>2524</v>
      </c>
      <c r="O108" s="45" t="s">
        <v>694</v>
      </c>
      <c r="P108" s="6">
        <v>29686</v>
      </c>
      <c r="Q108" s="7">
        <v>31</v>
      </c>
      <c r="R108" s="8">
        <v>41365</v>
      </c>
      <c r="S108" s="8">
        <v>41548</v>
      </c>
      <c r="T108" s="9"/>
      <c r="U108" s="9"/>
      <c r="V108" s="9"/>
      <c r="W108" s="55">
        <v>215000</v>
      </c>
      <c r="X108" s="3">
        <v>200000</v>
      </c>
      <c r="Y108" s="10">
        <v>200000</v>
      </c>
      <c r="Z108" s="3">
        <v>200000</v>
      </c>
      <c r="AA108" s="3">
        <v>200000</v>
      </c>
      <c r="AB108" s="3">
        <v>20000</v>
      </c>
      <c r="AC108" s="11"/>
      <c r="AD108" s="52"/>
      <c r="AE108" s="12">
        <v>1.28</v>
      </c>
      <c r="AF108" s="12">
        <v>0.42</v>
      </c>
      <c r="AG108" s="12">
        <v>0.02</v>
      </c>
      <c r="AH108" s="12">
        <v>0.18</v>
      </c>
      <c r="AI108" s="12"/>
      <c r="AJ108" s="12">
        <v>0.24</v>
      </c>
      <c r="AK108" s="67">
        <v>188.8</v>
      </c>
      <c r="AL108" s="13"/>
      <c r="AM108" s="14">
        <v>137.6</v>
      </c>
      <c r="AN108" s="14">
        <v>42</v>
      </c>
      <c r="AO108" s="14">
        <v>2</v>
      </c>
      <c r="AP108" s="14">
        <v>18</v>
      </c>
      <c r="AQ108" s="14">
        <v>24</v>
      </c>
      <c r="AR108" s="14">
        <v>94.4</v>
      </c>
      <c r="AS108" s="14"/>
      <c r="AT108" s="14">
        <v>318</v>
      </c>
      <c r="AU108" s="15" t="s">
        <v>3</v>
      </c>
      <c r="AV108" s="16">
        <v>183</v>
      </c>
      <c r="AW108" s="17"/>
      <c r="AX108" s="2" t="s">
        <v>82</v>
      </c>
      <c r="AY108" s="47">
        <v>3</v>
      </c>
    </row>
    <row r="109" spans="1:51" s="44" customFormat="1" ht="21">
      <c r="A109" s="2" t="s">
        <v>698</v>
      </c>
      <c r="B109" s="2">
        <v>81001042</v>
      </c>
      <c r="C109" s="52" t="s">
        <v>284</v>
      </c>
      <c r="D109" s="3">
        <v>107</v>
      </c>
      <c r="E109" s="3" t="s">
        <v>815</v>
      </c>
      <c r="F109" s="4"/>
      <c r="G109" s="47" t="s">
        <v>391</v>
      </c>
      <c r="H109" s="5" t="s">
        <v>0</v>
      </c>
      <c r="I109" s="18" t="s">
        <v>275</v>
      </c>
      <c r="J109" s="18" t="s">
        <v>586</v>
      </c>
      <c r="K109" s="7" t="s">
        <v>78</v>
      </c>
      <c r="L109" s="19">
        <v>31</v>
      </c>
      <c r="M109" s="19">
        <v>7</v>
      </c>
      <c r="N109" s="19">
        <v>2528</v>
      </c>
      <c r="O109" s="45" t="s">
        <v>695</v>
      </c>
      <c r="P109" s="6">
        <v>31259</v>
      </c>
      <c r="Q109" s="7">
        <v>27</v>
      </c>
      <c r="R109" s="8">
        <v>41365</v>
      </c>
      <c r="S109" s="8">
        <v>41548</v>
      </c>
      <c r="T109" s="9"/>
      <c r="U109" s="9"/>
      <c r="V109" s="9"/>
      <c r="W109" s="55">
        <v>115000</v>
      </c>
      <c r="X109" s="3">
        <v>100000</v>
      </c>
      <c r="Y109" s="10">
        <v>100000</v>
      </c>
      <c r="Z109" s="3">
        <v>100000</v>
      </c>
      <c r="AA109" s="3">
        <v>100000</v>
      </c>
      <c r="AB109" s="3">
        <v>10000</v>
      </c>
      <c r="AC109" s="11"/>
      <c r="AD109" s="52"/>
      <c r="AE109" s="12">
        <v>1.28</v>
      </c>
      <c r="AF109" s="12">
        <v>0.42</v>
      </c>
      <c r="AG109" s="12">
        <v>0.02</v>
      </c>
      <c r="AH109" s="12">
        <v>0.18</v>
      </c>
      <c r="AI109" s="12"/>
      <c r="AJ109" s="12">
        <v>0.24</v>
      </c>
      <c r="AK109" s="67">
        <v>131.80000000000001</v>
      </c>
      <c r="AL109" s="13"/>
      <c r="AM109" s="14">
        <v>73.599999999999994</v>
      </c>
      <c r="AN109" s="14">
        <v>21</v>
      </c>
      <c r="AO109" s="14">
        <v>1</v>
      </c>
      <c r="AP109" s="14">
        <v>9</v>
      </c>
      <c r="AQ109" s="14">
        <v>12</v>
      </c>
      <c r="AR109" s="14">
        <v>65.900000000000006</v>
      </c>
      <c r="AS109" s="14"/>
      <c r="AT109" s="14">
        <v>182.5</v>
      </c>
      <c r="AU109" s="15" t="s">
        <v>3</v>
      </c>
      <c r="AV109" s="16">
        <v>183</v>
      </c>
      <c r="AW109" s="17"/>
      <c r="AX109" s="2" t="s">
        <v>82</v>
      </c>
      <c r="AY109" s="47">
        <v>2</v>
      </c>
    </row>
    <row r="110" spans="1:51" s="44" customFormat="1" ht="21">
      <c r="A110" s="2" t="s">
        <v>698</v>
      </c>
      <c r="B110" s="2">
        <v>81001042</v>
      </c>
      <c r="C110" s="52" t="s">
        <v>284</v>
      </c>
      <c r="D110" s="3">
        <v>108</v>
      </c>
      <c r="E110" s="3" t="s">
        <v>816</v>
      </c>
      <c r="F110" s="4"/>
      <c r="G110" s="47" t="s">
        <v>392</v>
      </c>
      <c r="H110" s="5" t="s">
        <v>0</v>
      </c>
      <c r="I110" s="18" t="s">
        <v>587</v>
      </c>
      <c r="J110" s="18" t="s">
        <v>588</v>
      </c>
      <c r="K110" s="7" t="s">
        <v>78</v>
      </c>
      <c r="L110" s="19">
        <v>28</v>
      </c>
      <c r="M110" s="19">
        <v>11</v>
      </c>
      <c r="N110" s="19">
        <v>2527</v>
      </c>
      <c r="O110" s="45" t="s">
        <v>696</v>
      </c>
      <c r="P110" s="6">
        <v>31014</v>
      </c>
      <c r="Q110" s="7">
        <v>28</v>
      </c>
      <c r="R110" s="8">
        <v>41365</v>
      </c>
      <c r="S110" s="8">
        <v>41548</v>
      </c>
      <c r="T110" s="9"/>
      <c r="U110" s="9"/>
      <c r="V110" s="9"/>
      <c r="W110" s="55">
        <v>215000</v>
      </c>
      <c r="X110" s="3">
        <v>200000</v>
      </c>
      <c r="Y110" s="10">
        <v>200000</v>
      </c>
      <c r="Z110" s="3">
        <v>200000</v>
      </c>
      <c r="AA110" s="3">
        <v>200000</v>
      </c>
      <c r="AB110" s="3">
        <v>20000</v>
      </c>
      <c r="AC110" s="11"/>
      <c r="AD110" s="52"/>
      <c r="AE110" s="12">
        <v>1.28</v>
      </c>
      <c r="AF110" s="12">
        <v>0.42</v>
      </c>
      <c r="AG110" s="12">
        <v>0.02</v>
      </c>
      <c r="AH110" s="12">
        <v>0.18</v>
      </c>
      <c r="AI110" s="12"/>
      <c r="AJ110" s="12">
        <v>0.24</v>
      </c>
      <c r="AK110" s="67">
        <v>188.8</v>
      </c>
      <c r="AL110" s="13"/>
      <c r="AM110" s="14">
        <v>137.6</v>
      </c>
      <c r="AN110" s="14">
        <v>42</v>
      </c>
      <c r="AO110" s="14">
        <v>2</v>
      </c>
      <c r="AP110" s="14">
        <v>18</v>
      </c>
      <c r="AQ110" s="14">
        <v>24</v>
      </c>
      <c r="AR110" s="14">
        <v>94.4</v>
      </c>
      <c r="AS110" s="14"/>
      <c r="AT110" s="14">
        <v>318</v>
      </c>
      <c r="AU110" s="15" t="s">
        <v>3</v>
      </c>
      <c r="AV110" s="16">
        <v>183</v>
      </c>
      <c r="AW110" s="17"/>
      <c r="AX110" s="2" t="s">
        <v>82</v>
      </c>
      <c r="AY110" s="47">
        <v>3</v>
      </c>
    </row>
    <row r="111" spans="1:51" s="44" customFormat="1" ht="21">
      <c r="A111" s="2" t="s">
        <v>698</v>
      </c>
      <c r="B111" s="2">
        <v>81001042</v>
      </c>
      <c r="C111" s="52" t="s">
        <v>284</v>
      </c>
      <c r="D111" s="3">
        <v>109</v>
      </c>
      <c r="E111" s="3" t="s">
        <v>817</v>
      </c>
      <c r="F111" s="4"/>
      <c r="G111" s="47" t="s">
        <v>393</v>
      </c>
      <c r="H111" s="5" t="s">
        <v>0</v>
      </c>
      <c r="I111" s="18" t="s">
        <v>589</v>
      </c>
      <c r="J111" s="18" t="s">
        <v>590</v>
      </c>
      <c r="K111" s="7" t="s">
        <v>78</v>
      </c>
      <c r="L111" s="19">
        <v>14</v>
      </c>
      <c r="M111" s="19">
        <v>6</v>
      </c>
      <c r="N111" s="19">
        <v>2526</v>
      </c>
      <c r="O111" s="45" t="s">
        <v>697</v>
      </c>
      <c r="P111" s="6">
        <v>30481</v>
      </c>
      <c r="Q111" s="7">
        <v>29</v>
      </c>
      <c r="R111" s="8">
        <v>41365</v>
      </c>
      <c r="S111" s="8">
        <v>41548</v>
      </c>
      <c r="T111" s="9"/>
      <c r="U111" s="9"/>
      <c r="V111" s="9"/>
      <c r="W111" s="55">
        <v>215000</v>
      </c>
      <c r="X111" s="3">
        <v>200000</v>
      </c>
      <c r="Y111" s="10">
        <v>200000</v>
      </c>
      <c r="Z111" s="3">
        <v>200000</v>
      </c>
      <c r="AA111" s="3">
        <v>200000</v>
      </c>
      <c r="AB111" s="3">
        <v>20000</v>
      </c>
      <c r="AC111" s="11"/>
      <c r="AD111" s="52"/>
      <c r="AE111" s="12">
        <v>1.28</v>
      </c>
      <c r="AF111" s="12">
        <v>0.42</v>
      </c>
      <c r="AG111" s="12">
        <v>0.02</v>
      </c>
      <c r="AH111" s="12">
        <v>0.18</v>
      </c>
      <c r="AI111" s="12"/>
      <c r="AJ111" s="12">
        <v>0.24</v>
      </c>
      <c r="AK111" s="67">
        <v>188.8</v>
      </c>
      <c r="AL111" s="13"/>
      <c r="AM111" s="14">
        <v>137.6</v>
      </c>
      <c r="AN111" s="14">
        <v>42</v>
      </c>
      <c r="AO111" s="14">
        <v>2</v>
      </c>
      <c r="AP111" s="14">
        <v>18</v>
      </c>
      <c r="AQ111" s="14">
        <v>24</v>
      </c>
      <c r="AR111" s="14">
        <v>94.4</v>
      </c>
      <c r="AS111" s="14"/>
      <c r="AT111" s="14">
        <v>318</v>
      </c>
      <c r="AU111" s="15" t="s">
        <v>3</v>
      </c>
      <c r="AV111" s="16">
        <v>183</v>
      </c>
      <c r="AW111" s="17"/>
      <c r="AX111" s="2" t="s">
        <v>82</v>
      </c>
      <c r="AY111" s="47">
        <v>3</v>
      </c>
    </row>
    <row r="112" spans="1:51" s="44" customFormat="1" ht="21">
      <c r="A112" s="2" t="s">
        <v>699</v>
      </c>
      <c r="B112" s="2">
        <v>81001042</v>
      </c>
      <c r="C112" s="52" t="s">
        <v>284</v>
      </c>
      <c r="D112" s="3">
        <v>110</v>
      </c>
      <c r="E112" s="3" t="s">
        <v>707</v>
      </c>
      <c r="F112" s="4"/>
      <c r="G112" s="47" t="s">
        <v>701</v>
      </c>
      <c r="H112" s="5" t="s">
        <v>0</v>
      </c>
      <c r="I112" s="18" t="s">
        <v>277</v>
      </c>
      <c r="J112" s="18" t="s">
        <v>702</v>
      </c>
      <c r="K112" s="7" t="s">
        <v>78</v>
      </c>
      <c r="L112" s="19">
        <v>18</v>
      </c>
      <c r="M112" s="19">
        <v>6</v>
      </c>
      <c r="N112" s="19">
        <v>2526</v>
      </c>
      <c r="O112" s="45" t="s">
        <v>818</v>
      </c>
      <c r="P112" s="6">
        <v>30485</v>
      </c>
      <c r="Q112" s="7">
        <v>29</v>
      </c>
      <c r="R112" s="8">
        <v>41367</v>
      </c>
      <c r="S112" s="8">
        <v>41548</v>
      </c>
      <c r="T112" s="9"/>
      <c r="U112" s="9"/>
      <c r="V112" s="9"/>
      <c r="W112" s="55">
        <v>215000</v>
      </c>
      <c r="X112" s="3">
        <v>200000</v>
      </c>
      <c r="Y112" s="10">
        <v>200000</v>
      </c>
      <c r="Z112" s="3">
        <v>200000</v>
      </c>
      <c r="AA112" s="3">
        <v>200000</v>
      </c>
      <c r="AB112" s="3">
        <v>20000</v>
      </c>
      <c r="AC112" s="11"/>
      <c r="AD112" s="52"/>
      <c r="AE112" s="12">
        <v>1.28</v>
      </c>
      <c r="AF112" s="12">
        <v>0.42</v>
      </c>
      <c r="AG112" s="12">
        <v>0.02</v>
      </c>
      <c r="AH112" s="12">
        <v>0.18</v>
      </c>
      <c r="AI112" s="12"/>
      <c r="AJ112" s="12">
        <v>0.24</v>
      </c>
      <c r="AK112" s="67">
        <v>188.8</v>
      </c>
      <c r="AL112" s="13"/>
      <c r="AM112" s="14">
        <v>136.1</v>
      </c>
      <c r="AN112" s="14">
        <v>41.54</v>
      </c>
      <c r="AO112" s="14">
        <v>1.98</v>
      </c>
      <c r="AP112" s="14">
        <v>17.8</v>
      </c>
      <c r="AQ112" s="14">
        <v>23.74</v>
      </c>
      <c r="AR112" s="14">
        <v>93.37</v>
      </c>
      <c r="AS112" s="14"/>
      <c r="AT112" s="14">
        <v>314.52999999999997</v>
      </c>
      <c r="AU112" s="15" t="s">
        <v>3</v>
      </c>
      <c r="AV112" s="16">
        <v>181</v>
      </c>
      <c r="AW112" s="17"/>
      <c r="AX112" s="2" t="s">
        <v>700</v>
      </c>
      <c r="AY112" s="47">
        <v>3</v>
      </c>
    </row>
    <row r="113" spans="1:51" s="44" customFormat="1" ht="21">
      <c r="A113" s="2" t="s">
        <v>699</v>
      </c>
      <c r="B113" s="2">
        <v>81001042</v>
      </c>
      <c r="C113" s="52" t="s">
        <v>284</v>
      </c>
      <c r="D113" s="3">
        <v>111</v>
      </c>
      <c r="E113" s="3" t="s">
        <v>708</v>
      </c>
      <c r="F113" s="4"/>
      <c r="G113" s="47" t="s">
        <v>703</v>
      </c>
      <c r="H113" s="5" t="s">
        <v>0</v>
      </c>
      <c r="I113" s="18" t="s">
        <v>704</v>
      </c>
      <c r="J113" s="18" t="s">
        <v>705</v>
      </c>
      <c r="K113" s="7" t="s">
        <v>78</v>
      </c>
      <c r="L113" s="19">
        <v>17</v>
      </c>
      <c r="M113" s="19">
        <v>12</v>
      </c>
      <c r="N113" s="19">
        <v>2520</v>
      </c>
      <c r="O113" s="45" t="s">
        <v>819</v>
      </c>
      <c r="P113" s="6">
        <v>28476</v>
      </c>
      <c r="Q113" s="7">
        <v>35</v>
      </c>
      <c r="R113" s="8">
        <v>41368</v>
      </c>
      <c r="S113" s="8">
        <v>41548</v>
      </c>
      <c r="T113" s="9"/>
      <c r="U113" s="9"/>
      <c r="V113" s="9"/>
      <c r="W113" s="55">
        <v>215000</v>
      </c>
      <c r="X113" s="3">
        <v>200000</v>
      </c>
      <c r="Y113" s="10">
        <v>200000</v>
      </c>
      <c r="Z113" s="3">
        <v>200000</v>
      </c>
      <c r="AA113" s="3">
        <v>200000</v>
      </c>
      <c r="AB113" s="3">
        <v>20000</v>
      </c>
      <c r="AC113" s="11"/>
      <c r="AD113" s="52"/>
      <c r="AE113" s="12">
        <v>1.28</v>
      </c>
      <c r="AF113" s="12">
        <v>0.42</v>
      </c>
      <c r="AG113" s="12">
        <v>0.02</v>
      </c>
      <c r="AH113" s="12">
        <v>0.18</v>
      </c>
      <c r="AI113" s="12"/>
      <c r="AJ113" s="12">
        <v>0.24</v>
      </c>
      <c r="AK113" s="67">
        <v>188.8</v>
      </c>
      <c r="AL113" s="13"/>
      <c r="AM113" s="14">
        <v>135.34</v>
      </c>
      <c r="AN113" s="14">
        <v>41.31</v>
      </c>
      <c r="AO113" s="14">
        <v>1.97</v>
      </c>
      <c r="AP113" s="14">
        <v>17.7</v>
      </c>
      <c r="AQ113" s="14">
        <v>23.61</v>
      </c>
      <c r="AR113" s="14">
        <v>92.85</v>
      </c>
      <c r="AS113" s="14"/>
      <c r="AT113" s="14">
        <v>312.77999999999997</v>
      </c>
      <c r="AU113" s="15" t="s">
        <v>3</v>
      </c>
      <c r="AV113" s="16">
        <v>180</v>
      </c>
      <c r="AW113" s="17"/>
      <c r="AX113" s="2" t="s">
        <v>700</v>
      </c>
      <c r="AY113" s="47">
        <v>3</v>
      </c>
    </row>
    <row r="114" spans="1:51" s="44" customFormat="1" ht="21">
      <c r="A114" s="2"/>
      <c r="B114" s="2"/>
      <c r="C114" s="52"/>
      <c r="D114" s="3"/>
      <c r="E114" s="3"/>
      <c r="F114" s="4"/>
      <c r="G114" s="47"/>
      <c r="H114" s="5"/>
      <c r="I114" s="18"/>
      <c r="J114" s="18"/>
      <c r="K114" s="7"/>
      <c r="L114" s="19"/>
      <c r="M114" s="19"/>
      <c r="N114" s="19"/>
      <c r="O114" s="45"/>
      <c r="P114" s="6"/>
      <c r="Q114" s="7"/>
      <c r="R114" s="8"/>
      <c r="S114" s="8"/>
      <c r="T114" s="9"/>
      <c r="U114" s="9"/>
      <c r="V114" s="9"/>
      <c r="W114" s="55"/>
      <c r="X114" s="3"/>
      <c r="Y114" s="10"/>
      <c r="Z114" s="3"/>
      <c r="AA114" s="3"/>
      <c r="AB114" s="3"/>
      <c r="AC114" s="11"/>
      <c r="AD114" s="52"/>
      <c r="AE114" s="12"/>
      <c r="AF114" s="12"/>
      <c r="AG114" s="12"/>
      <c r="AH114" s="12"/>
      <c r="AI114" s="12"/>
      <c r="AJ114" s="12"/>
      <c r="AK114" s="67"/>
      <c r="AL114" s="13"/>
      <c r="AM114" s="14"/>
      <c r="AN114" s="14"/>
      <c r="AO114" s="14"/>
      <c r="AP114" s="14"/>
      <c r="AQ114" s="14"/>
      <c r="AR114" s="14"/>
      <c r="AS114" s="14"/>
      <c r="AT114" s="14"/>
      <c r="AU114" s="15"/>
      <c r="AV114" s="16"/>
      <c r="AW114" s="17"/>
      <c r="AX114" s="2"/>
      <c r="AY114" s="47"/>
    </row>
    <row r="115" spans="1:51" s="44" customFormat="1" ht="21">
      <c r="A115" s="2"/>
      <c r="B115" s="2"/>
      <c r="C115" s="52"/>
      <c r="D115" s="3"/>
      <c r="E115" s="3"/>
      <c r="F115" s="4"/>
      <c r="G115" s="47"/>
      <c r="H115" s="5"/>
      <c r="I115" s="18"/>
      <c r="J115" s="18"/>
      <c r="K115" s="7"/>
      <c r="L115" s="19"/>
      <c r="M115" s="19"/>
      <c r="N115" s="19"/>
      <c r="O115" s="45"/>
      <c r="P115" s="6"/>
      <c r="Q115" s="7"/>
      <c r="R115" s="8"/>
      <c r="S115" s="8"/>
      <c r="T115" s="9"/>
      <c r="U115" s="9"/>
      <c r="V115" s="9"/>
      <c r="W115" s="55"/>
      <c r="X115" s="3"/>
      <c r="Y115" s="10"/>
      <c r="Z115" s="3"/>
      <c r="AA115" s="3"/>
      <c r="AB115" s="3"/>
      <c r="AC115" s="11"/>
      <c r="AD115" s="52"/>
      <c r="AE115" s="12"/>
      <c r="AF115" s="12"/>
      <c r="AG115" s="12"/>
      <c r="AH115" s="12"/>
      <c r="AI115" s="12"/>
      <c r="AJ115" s="12"/>
      <c r="AK115" s="67"/>
      <c r="AL115" s="13"/>
      <c r="AM115" s="14"/>
      <c r="AN115" s="14"/>
      <c r="AO115" s="14"/>
      <c r="AP115" s="14"/>
      <c r="AQ115" s="14"/>
      <c r="AR115" s="14"/>
      <c r="AS115" s="14"/>
      <c r="AT115" s="14"/>
      <c r="AU115" s="15"/>
      <c r="AV115" s="16"/>
      <c r="AW115" s="17"/>
      <c r="AX115" s="2"/>
      <c r="AY115" s="47"/>
    </row>
    <row r="116" spans="1:51" s="44" customFormat="1" ht="21">
      <c r="A116" s="2"/>
      <c r="B116" s="2"/>
      <c r="C116" s="52"/>
      <c r="D116" s="3"/>
      <c r="E116" s="3"/>
      <c r="F116" s="4"/>
      <c r="G116" s="47"/>
      <c r="H116" s="5"/>
      <c r="I116" s="18"/>
      <c r="J116" s="18"/>
      <c r="K116" s="7"/>
      <c r="L116" s="19"/>
      <c r="M116" s="19"/>
      <c r="N116" s="19"/>
      <c r="O116" s="45"/>
      <c r="P116" s="6"/>
      <c r="Q116" s="7"/>
      <c r="R116" s="8"/>
      <c r="S116" s="8"/>
      <c r="T116" s="9"/>
      <c r="U116" s="9"/>
      <c r="V116" s="9"/>
      <c r="W116" s="55"/>
      <c r="X116" s="3"/>
      <c r="Y116" s="10"/>
      <c r="Z116" s="3"/>
      <c r="AA116" s="3"/>
      <c r="AB116" s="3"/>
      <c r="AC116" s="11"/>
      <c r="AD116" s="52"/>
      <c r="AE116" s="12"/>
      <c r="AF116" s="12"/>
      <c r="AG116" s="12"/>
      <c r="AH116" s="12"/>
      <c r="AI116" s="12"/>
      <c r="AJ116" s="12"/>
      <c r="AK116" s="67"/>
      <c r="AL116" s="13"/>
      <c r="AM116" s="14"/>
      <c r="AN116" s="14"/>
      <c r="AO116" s="14"/>
      <c r="AP116" s="14"/>
      <c r="AQ116" s="14"/>
      <c r="AR116" s="14"/>
      <c r="AS116" s="14"/>
      <c r="AT116" s="14"/>
      <c r="AU116" s="15"/>
      <c r="AV116" s="16"/>
      <c r="AW116" s="17"/>
      <c r="AX116" s="2"/>
      <c r="AY116" s="47"/>
    </row>
    <row r="117" spans="1:51" s="44" customFormat="1" ht="21">
      <c r="A117" s="2"/>
      <c r="B117" s="2"/>
      <c r="C117" s="52"/>
      <c r="D117" s="3"/>
      <c r="E117" s="3"/>
      <c r="F117" s="4"/>
      <c r="G117" s="47"/>
      <c r="H117" s="5"/>
      <c r="I117" s="18"/>
      <c r="J117" s="18"/>
      <c r="K117" s="7"/>
      <c r="L117" s="19"/>
      <c r="M117" s="19"/>
      <c r="N117" s="19"/>
      <c r="O117" s="45"/>
      <c r="P117" s="6"/>
      <c r="Q117" s="7"/>
      <c r="R117" s="8"/>
      <c r="S117" s="8"/>
      <c r="T117" s="9"/>
      <c r="U117" s="9"/>
      <c r="V117" s="9"/>
      <c r="W117" s="55"/>
      <c r="X117" s="3"/>
      <c r="Y117" s="10"/>
      <c r="Z117" s="3"/>
      <c r="AA117" s="3"/>
      <c r="AB117" s="3"/>
      <c r="AC117" s="11"/>
      <c r="AD117" s="52"/>
      <c r="AE117" s="12"/>
      <c r="AF117" s="12"/>
      <c r="AG117" s="12"/>
      <c r="AH117" s="12"/>
      <c r="AI117" s="12"/>
      <c r="AJ117" s="12"/>
      <c r="AK117" s="67"/>
      <c r="AL117" s="13"/>
      <c r="AM117" s="14"/>
      <c r="AN117" s="14"/>
      <c r="AO117" s="14"/>
      <c r="AP117" s="14"/>
      <c r="AQ117" s="14"/>
      <c r="AR117" s="14"/>
      <c r="AS117" s="14"/>
      <c r="AT117" s="14"/>
      <c r="AU117" s="15"/>
      <c r="AV117" s="16"/>
      <c r="AW117" s="17"/>
      <c r="AX117" s="2"/>
      <c r="AY117" s="47"/>
    </row>
    <row r="118" spans="1:51" s="44" customFormat="1" ht="21">
      <c r="A118" s="2"/>
      <c r="B118" s="2"/>
      <c r="C118" s="52"/>
      <c r="D118" s="3"/>
      <c r="E118" s="3"/>
      <c r="F118" s="4"/>
      <c r="G118" s="47"/>
      <c r="H118" s="5"/>
      <c r="I118" s="18"/>
      <c r="J118" s="18"/>
      <c r="K118" s="7"/>
      <c r="L118" s="19"/>
      <c r="M118" s="19"/>
      <c r="N118" s="19"/>
      <c r="O118" s="45"/>
      <c r="P118" s="6"/>
      <c r="Q118" s="7"/>
      <c r="R118" s="8"/>
      <c r="S118" s="8"/>
      <c r="T118" s="9"/>
      <c r="U118" s="9"/>
      <c r="V118" s="9"/>
      <c r="W118" s="55"/>
      <c r="X118" s="3"/>
      <c r="Y118" s="10"/>
      <c r="Z118" s="3"/>
      <c r="AA118" s="3"/>
      <c r="AB118" s="3"/>
      <c r="AC118" s="11"/>
      <c r="AD118" s="52"/>
      <c r="AE118" s="12"/>
      <c r="AF118" s="12"/>
      <c r="AG118" s="12"/>
      <c r="AH118" s="12"/>
      <c r="AI118" s="12"/>
      <c r="AJ118" s="12"/>
      <c r="AK118" s="67"/>
      <c r="AL118" s="13"/>
      <c r="AM118" s="14"/>
      <c r="AN118" s="14"/>
      <c r="AO118" s="14"/>
      <c r="AP118" s="14"/>
      <c r="AQ118" s="14"/>
      <c r="AR118" s="14"/>
      <c r="AS118" s="14"/>
      <c r="AT118" s="14"/>
      <c r="AU118" s="15"/>
      <c r="AV118" s="16"/>
      <c r="AW118" s="17"/>
      <c r="AX118" s="2"/>
      <c r="AY118" s="47"/>
    </row>
    <row r="119" spans="1:51" s="44" customFormat="1" ht="21">
      <c r="A119" s="2"/>
      <c r="B119" s="2"/>
      <c r="C119" s="52"/>
      <c r="D119" s="3"/>
      <c r="E119" s="3"/>
      <c r="F119" s="4"/>
      <c r="G119" s="47"/>
      <c r="H119" s="5"/>
      <c r="I119" s="18"/>
      <c r="J119" s="18"/>
      <c r="K119" s="7"/>
      <c r="L119" s="19"/>
      <c r="M119" s="19"/>
      <c r="N119" s="19"/>
      <c r="O119" s="45"/>
      <c r="P119" s="6"/>
      <c r="Q119" s="7"/>
      <c r="R119" s="8"/>
      <c r="S119" s="8"/>
      <c r="T119" s="9"/>
      <c r="U119" s="9"/>
      <c r="V119" s="9"/>
      <c r="W119" s="55"/>
      <c r="X119" s="3"/>
      <c r="Y119" s="10"/>
      <c r="Z119" s="3"/>
      <c r="AA119" s="3"/>
      <c r="AB119" s="3"/>
      <c r="AC119" s="11"/>
      <c r="AD119" s="52"/>
      <c r="AE119" s="12"/>
      <c r="AF119" s="12"/>
      <c r="AG119" s="12"/>
      <c r="AH119" s="12"/>
      <c r="AI119" s="12"/>
      <c r="AJ119" s="12"/>
      <c r="AK119" s="67"/>
      <c r="AL119" s="13"/>
      <c r="AM119" s="14"/>
      <c r="AN119" s="14"/>
      <c r="AO119" s="14"/>
      <c r="AP119" s="14"/>
      <c r="AQ119" s="14"/>
      <c r="AR119" s="14"/>
      <c r="AS119" s="14"/>
      <c r="AT119" s="14"/>
      <c r="AU119" s="15"/>
      <c r="AV119" s="16"/>
      <c r="AW119" s="17"/>
      <c r="AX119" s="2"/>
      <c r="AY119" s="47"/>
    </row>
    <row r="120" spans="1:51" s="44" customFormat="1" ht="21">
      <c r="A120" s="2"/>
      <c r="B120" s="2"/>
      <c r="C120" s="52"/>
      <c r="D120" s="3"/>
      <c r="E120" s="3"/>
      <c r="F120" s="4"/>
      <c r="G120" s="47"/>
      <c r="H120" s="5"/>
      <c r="I120" s="18"/>
      <c r="J120" s="18"/>
      <c r="K120" s="7"/>
      <c r="L120" s="19"/>
      <c r="M120" s="19"/>
      <c r="N120" s="19"/>
      <c r="O120" s="45"/>
      <c r="P120" s="6"/>
      <c r="Q120" s="7"/>
      <c r="R120" s="8"/>
      <c r="S120" s="8"/>
      <c r="T120" s="9"/>
      <c r="U120" s="9"/>
      <c r="V120" s="9"/>
      <c r="W120" s="55"/>
      <c r="X120" s="3"/>
      <c r="Y120" s="10"/>
      <c r="Z120" s="3"/>
      <c r="AA120" s="3"/>
      <c r="AB120" s="3"/>
      <c r="AC120" s="11"/>
      <c r="AD120" s="52"/>
      <c r="AE120" s="12"/>
      <c r="AF120" s="12"/>
      <c r="AG120" s="12"/>
      <c r="AH120" s="12"/>
      <c r="AI120" s="12"/>
      <c r="AJ120" s="12"/>
      <c r="AK120" s="67"/>
      <c r="AL120" s="13"/>
      <c r="AM120" s="14"/>
      <c r="AN120" s="14"/>
      <c r="AO120" s="14"/>
      <c r="AP120" s="14"/>
      <c r="AQ120" s="14"/>
      <c r="AR120" s="14"/>
      <c r="AS120" s="14"/>
      <c r="AT120" s="14"/>
      <c r="AU120" s="15"/>
      <c r="AV120" s="16"/>
      <c r="AW120" s="17"/>
      <c r="AX120" s="2"/>
      <c r="AY120" s="47"/>
    </row>
    <row r="121" spans="1:51" s="44" customFormat="1" ht="21">
      <c r="A121" s="2"/>
      <c r="B121" s="2"/>
      <c r="C121" s="52"/>
      <c r="D121" s="3"/>
      <c r="E121" s="3"/>
      <c r="F121" s="4"/>
      <c r="G121" s="47"/>
      <c r="H121" s="5"/>
      <c r="I121" s="18"/>
      <c r="J121" s="18"/>
      <c r="K121" s="7"/>
      <c r="L121" s="19"/>
      <c r="M121" s="19"/>
      <c r="N121" s="19"/>
      <c r="O121" s="45"/>
      <c r="P121" s="6"/>
      <c r="Q121" s="7"/>
      <c r="R121" s="8"/>
      <c r="S121" s="8"/>
      <c r="T121" s="9"/>
      <c r="U121" s="9"/>
      <c r="V121" s="9"/>
      <c r="W121" s="55"/>
      <c r="X121" s="3"/>
      <c r="Y121" s="10"/>
      <c r="Z121" s="3"/>
      <c r="AA121" s="3"/>
      <c r="AB121" s="3"/>
      <c r="AC121" s="11"/>
      <c r="AD121" s="52"/>
      <c r="AE121" s="12"/>
      <c r="AF121" s="12"/>
      <c r="AG121" s="12"/>
      <c r="AH121" s="12"/>
      <c r="AI121" s="12"/>
      <c r="AJ121" s="12"/>
      <c r="AK121" s="67"/>
      <c r="AL121" s="13"/>
      <c r="AM121" s="14"/>
      <c r="AN121" s="14"/>
      <c r="AO121" s="14"/>
      <c r="AP121" s="14"/>
      <c r="AQ121" s="14"/>
      <c r="AR121" s="14"/>
      <c r="AS121" s="14"/>
      <c r="AT121" s="14"/>
      <c r="AU121" s="15"/>
      <c r="AV121" s="16"/>
      <c r="AW121" s="17"/>
      <c r="AX121" s="2"/>
      <c r="AY121" s="47"/>
    </row>
    <row r="122" spans="1:51" s="44" customFormat="1" ht="21">
      <c r="A122" s="2"/>
      <c r="B122" s="2"/>
      <c r="C122" s="52"/>
      <c r="D122" s="3"/>
      <c r="E122" s="3"/>
      <c r="F122" s="4"/>
      <c r="G122" s="47"/>
      <c r="H122" s="5"/>
      <c r="I122" s="18"/>
      <c r="J122" s="18"/>
      <c r="K122" s="7"/>
      <c r="L122" s="19"/>
      <c r="M122" s="19"/>
      <c r="N122" s="19"/>
      <c r="O122" s="45"/>
      <c r="P122" s="6"/>
      <c r="Q122" s="7"/>
      <c r="R122" s="8"/>
      <c r="S122" s="8"/>
      <c r="T122" s="9"/>
      <c r="U122" s="9"/>
      <c r="V122" s="9"/>
      <c r="W122" s="55"/>
      <c r="X122" s="3"/>
      <c r="Y122" s="10"/>
      <c r="Z122" s="3"/>
      <c r="AA122" s="3"/>
      <c r="AB122" s="3"/>
      <c r="AC122" s="11"/>
      <c r="AD122" s="52"/>
      <c r="AE122" s="12"/>
      <c r="AF122" s="12"/>
      <c r="AG122" s="12"/>
      <c r="AH122" s="12"/>
      <c r="AI122" s="12"/>
      <c r="AJ122" s="12"/>
      <c r="AK122" s="67"/>
      <c r="AL122" s="13"/>
      <c r="AM122" s="14"/>
      <c r="AN122" s="14"/>
      <c r="AO122" s="14"/>
      <c r="AP122" s="14"/>
      <c r="AQ122" s="14"/>
      <c r="AR122" s="14"/>
      <c r="AS122" s="14"/>
      <c r="AT122" s="14"/>
      <c r="AU122" s="15"/>
      <c r="AV122" s="16"/>
      <c r="AW122" s="17"/>
      <c r="AX122" s="2"/>
      <c r="AY122" s="47"/>
    </row>
    <row r="123" spans="1:51" s="44" customFormat="1" ht="21">
      <c r="A123" s="2"/>
      <c r="B123" s="2"/>
      <c r="C123" s="52"/>
      <c r="D123" s="3"/>
      <c r="E123" s="3"/>
      <c r="F123" s="4"/>
      <c r="G123" s="47"/>
      <c r="H123" s="5"/>
      <c r="I123" s="18"/>
      <c r="J123" s="18"/>
      <c r="K123" s="7"/>
      <c r="L123" s="19"/>
      <c r="M123" s="19"/>
      <c r="N123" s="19"/>
      <c r="O123" s="45"/>
      <c r="P123" s="6"/>
      <c r="Q123" s="7"/>
      <c r="R123" s="8"/>
      <c r="S123" s="8"/>
      <c r="T123" s="9"/>
      <c r="U123" s="9"/>
      <c r="V123" s="9"/>
      <c r="W123" s="55"/>
      <c r="X123" s="3"/>
      <c r="Y123" s="10"/>
      <c r="Z123" s="3"/>
      <c r="AA123" s="3"/>
      <c r="AB123" s="3"/>
      <c r="AC123" s="11"/>
      <c r="AD123" s="52"/>
      <c r="AE123" s="12"/>
      <c r="AF123" s="12"/>
      <c r="AG123" s="12"/>
      <c r="AH123" s="12"/>
      <c r="AI123" s="12"/>
      <c r="AJ123" s="12"/>
      <c r="AK123" s="67"/>
      <c r="AL123" s="13"/>
      <c r="AM123" s="14"/>
      <c r="AN123" s="14"/>
      <c r="AO123" s="14"/>
      <c r="AP123" s="14"/>
      <c r="AQ123" s="14"/>
      <c r="AR123" s="14"/>
      <c r="AS123" s="14"/>
      <c r="AT123" s="14"/>
      <c r="AU123" s="15"/>
      <c r="AV123" s="16"/>
      <c r="AW123" s="17"/>
      <c r="AX123" s="2"/>
      <c r="AY123" s="47"/>
    </row>
    <row r="124" spans="1:51" s="44" customFormat="1" ht="21">
      <c r="A124" s="2"/>
      <c r="B124" s="2"/>
      <c r="C124" s="52"/>
      <c r="D124" s="3"/>
      <c r="E124" s="3"/>
      <c r="F124" s="4"/>
      <c r="G124" s="47"/>
      <c r="H124" s="5"/>
      <c r="I124" s="18"/>
      <c r="J124" s="18"/>
      <c r="K124" s="7"/>
      <c r="L124" s="19"/>
      <c r="M124" s="19"/>
      <c r="N124" s="19"/>
      <c r="O124" s="45"/>
      <c r="P124" s="6"/>
      <c r="Q124" s="7"/>
      <c r="R124" s="8"/>
      <c r="S124" s="8"/>
      <c r="T124" s="9"/>
      <c r="U124" s="9"/>
      <c r="V124" s="9"/>
      <c r="W124" s="55"/>
      <c r="X124" s="3"/>
      <c r="Y124" s="10"/>
      <c r="Z124" s="3"/>
      <c r="AA124" s="3"/>
      <c r="AB124" s="3"/>
      <c r="AC124" s="11"/>
      <c r="AD124" s="52"/>
      <c r="AE124" s="12"/>
      <c r="AF124" s="12"/>
      <c r="AG124" s="12"/>
      <c r="AH124" s="12"/>
      <c r="AI124" s="12"/>
      <c r="AJ124" s="12"/>
      <c r="AK124" s="67"/>
      <c r="AL124" s="13"/>
      <c r="AM124" s="14"/>
      <c r="AN124" s="14"/>
      <c r="AO124" s="14"/>
      <c r="AP124" s="14"/>
      <c r="AQ124" s="14"/>
      <c r="AR124" s="14"/>
      <c r="AS124" s="14"/>
      <c r="AT124" s="14"/>
      <c r="AU124" s="15"/>
      <c r="AV124" s="16"/>
      <c r="AW124" s="17"/>
      <c r="AX124" s="2"/>
      <c r="AY124" s="47"/>
    </row>
    <row r="125" spans="1:51" s="44" customFormat="1" ht="21">
      <c r="A125" s="2"/>
      <c r="B125" s="2"/>
      <c r="C125" s="52"/>
      <c r="D125" s="3"/>
      <c r="E125" s="3"/>
      <c r="F125" s="4"/>
      <c r="G125" s="47"/>
      <c r="H125" s="5"/>
      <c r="I125" s="18"/>
      <c r="J125" s="18"/>
      <c r="K125" s="7"/>
      <c r="L125" s="19"/>
      <c r="M125" s="19"/>
      <c r="N125" s="19"/>
      <c r="O125" s="45"/>
      <c r="P125" s="6"/>
      <c r="Q125" s="7"/>
      <c r="R125" s="8"/>
      <c r="S125" s="8"/>
      <c r="T125" s="9"/>
      <c r="U125" s="9"/>
      <c r="V125" s="9"/>
      <c r="W125" s="55"/>
      <c r="X125" s="3"/>
      <c r="Y125" s="10"/>
      <c r="Z125" s="3"/>
      <c r="AA125" s="3"/>
      <c r="AB125" s="3"/>
      <c r="AC125" s="11"/>
      <c r="AD125" s="52"/>
      <c r="AE125" s="12"/>
      <c r="AF125" s="12"/>
      <c r="AG125" s="12"/>
      <c r="AH125" s="12"/>
      <c r="AI125" s="12"/>
      <c r="AJ125" s="12"/>
      <c r="AK125" s="67"/>
      <c r="AL125" s="13"/>
      <c r="AM125" s="14"/>
      <c r="AN125" s="14"/>
      <c r="AO125" s="14"/>
      <c r="AP125" s="14"/>
      <c r="AQ125" s="14"/>
      <c r="AR125" s="14"/>
      <c r="AS125" s="14"/>
      <c r="AT125" s="14"/>
      <c r="AU125" s="15"/>
      <c r="AV125" s="16"/>
      <c r="AW125" s="17"/>
      <c r="AX125" s="2"/>
      <c r="AY125" s="47"/>
    </row>
    <row r="126" spans="1:51" s="44" customFormat="1" ht="21">
      <c r="A126" s="2"/>
      <c r="B126" s="2"/>
      <c r="C126" s="52"/>
      <c r="D126" s="3"/>
      <c r="E126" s="3"/>
      <c r="F126" s="4"/>
      <c r="G126" s="47"/>
      <c r="H126" s="5"/>
      <c r="I126" s="18"/>
      <c r="J126" s="18"/>
      <c r="K126" s="7"/>
      <c r="L126" s="19"/>
      <c r="M126" s="19"/>
      <c r="N126" s="19"/>
      <c r="O126" s="45"/>
      <c r="P126" s="6"/>
      <c r="Q126" s="7"/>
      <c r="R126" s="8"/>
      <c r="S126" s="8"/>
      <c r="T126" s="9"/>
      <c r="U126" s="9"/>
      <c r="V126" s="9"/>
      <c r="W126" s="55"/>
      <c r="X126" s="3"/>
      <c r="Y126" s="10"/>
      <c r="Z126" s="3"/>
      <c r="AA126" s="3"/>
      <c r="AB126" s="3"/>
      <c r="AC126" s="11"/>
      <c r="AD126" s="52"/>
      <c r="AE126" s="12"/>
      <c r="AF126" s="12"/>
      <c r="AG126" s="12"/>
      <c r="AH126" s="12"/>
      <c r="AI126" s="12"/>
      <c r="AJ126" s="12"/>
      <c r="AK126" s="67"/>
      <c r="AL126" s="13"/>
      <c r="AM126" s="14"/>
      <c r="AN126" s="14"/>
      <c r="AO126" s="14"/>
      <c r="AP126" s="14"/>
      <c r="AQ126" s="14"/>
      <c r="AR126" s="14"/>
      <c r="AS126" s="14"/>
      <c r="AT126" s="14"/>
      <c r="AU126" s="15"/>
      <c r="AV126" s="16"/>
      <c r="AW126" s="17"/>
      <c r="AX126" s="2"/>
      <c r="AY126" s="47"/>
    </row>
    <row r="127" spans="1:51" s="44" customFormat="1" ht="21">
      <c r="A127" s="2"/>
      <c r="B127" s="2"/>
      <c r="C127" s="52"/>
      <c r="D127" s="3"/>
      <c r="E127" s="3"/>
      <c r="F127" s="4"/>
      <c r="G127" s="47"/>
      <c r="H127" s="5"/>
      <c r="I127" s="18"/>
      <c r="J127" s="18"/>
      <c r="K127" s="7"/>
      <c r="L127" s="19"/>
      <c r="M127" s="19"/>
      <c r="N127" s="19"/>
      <c r="O127" s="45"/>
      <c r="P127" s="6"/>
      <c r="Q127" s="7"/>
      <c r="R127" s="8"/>
      <c r="S127" s="8"/>
      <c r="T127" s="9"/>
      <c r="U127" s="9"/>
      <c r="V127" s="9"/>
      <c r="W127" s="55"/>
      <c r="X127" s="3"/>
      <c r="Y127" s="10"/>
      <c r="Z127" s="3"/>
      <c r="AA127" s="3"/>
      <c r="AB127" s="3"/>
      <c r="AC127" s="11"/>
      <c r="AD127" s="52"/>
      <c r="AE127" s="12"/>
      <c r="AF127" s="12"/>
      <c r="AG127" s="12"/>
      <c r="AH127" s="12"/>
      <c r="AI127" s="12"/>
      <c r="AJ127" s="12"/>
      <c r="AK127" s="67"/>
      <c r="AL127" s="13"/>
      <c r="AM127" s="14"/>
      <c r="AN127" s="14"/>
      <c r="AO127" s="14"/>
      <c r="AP127" s="14"/>
      <c r="AQ127" s="14"/>
      <c r="AR127" s="14"/>
      <c r="AS127" s="14"/>
      <c r="AT127" s="14"/>
      <c r="AU127" s="15"/>
      <c r="AV127" s="16"/>
      <c r="AW127" s="17"/>
      <c r="AX127" s="2"/>
      <c r="AY127" s="47"/>
    </row>
    <row r="128" spans="1:51" s="44" customFormat="1" ht="21">
      <c r="A128" s="2"/>
      <c r="B128" s="2"/>
      <c r="C128" s="52"/>
      <c r="D128" s="3"/>
      <c r="E128" s="3"/>
      <c r="F128" s="4"/>
      <c r="G128" s="47"/>
      <c r="H128" s="5"/>
      <c r="I128" s="18"/>
      <c r="J128" s="18"/>
      <c r="K128" s="7"/>
      <c r="L128" s="19"/>
      <c r="M128" s="19"/>
      <c r="N128" s="19"/>
      <c r="O128" s="45"/>
      <c r="P128" s="6"/>
      <c r="Q128" s="7"/>
      <c r="R128" s="8"/>
      <c r="S128" s="8"/>
      <c r="T128" s="9"/>
      <c r="U128" s="9"/>
      <c r="V128" s="9"/>
      <c r="W128" s="55"/>
      <c r="X128" s="3"/>
      <c r="Y128" s="10"/>
      <c r="Z128" s="3"/>
      <c r="AA128" s="3"/>
      <c r="AB128" s="3"/>
      <c r="AC128" s="11"/>
      <c r="AD128" s="52"/>
      <c r="AE128" s="12"/>
      <c r="AF128" s="12"/>
      <c r="AG128" s="12"/>
      <c r="AH128" s="12"/>
      <c r="AI128" s="12"/>
      <c r="AJ128" s="12"/>
      <c r="AK128" s="67"/>
      <c r="AL128" s="13"/>
      <c r="AM128" s="14"/>
      <c r="AN128" s="14"/>
      <c r="AO128" s="14"/>
      <c r="AP128" s="14"/>
      <c r="AQ128" s="14"/>
      <c r="AR128" s="14"/>
      <c r="AS128" s="14"/>
      <c r="AT128" s="14"/>
      <c r="AU128" s="15"/>
      <c r="AV128" s="16"/>
      <c r="AW128" s="17"/>
      <c r="AX128" s="2"/>
      <c r="AY128" s="47"/>
    </row>
    <row r="129" spans="1:51" s="44" customFormat="1" ht="21">
      <c r="A129" s="2"/>
      <c r="B129" s="2"/>
      <c r="C129" s="52"/>
      <c r="D129" s="3"/>
      <c r="E129" s="3"/>
      <c r="F129" s="4"/>
      <c r="G129" s="47"/>
      <c r="H129" s="5"/>
      <c r="I129" s="18"/>
      <c r="J129" s="18"/>
      <c r="K129" s="7"/>
      <c r="L129" s="19"/>
      <c r="M129" s="19"/>
      <c r="N129" s="19"/>
      <c r="O129" s="45"/>
      <c r="P129" s="6"/>
      <c r="Q129" s="7"/>
      <c r="R129" s="8"/>
      <c r="S129" s="8"/>
      <c r="T129" s="9"/>
      <c r="U129" s="9"/>
      <c r="V129" s="9"/>
      <c r="W129" s="55"/>
      <c r="X129" s="3"/>
      <c r="Y129" s="10"/>
      <c r="Z129" s="3"/>
      <c r="AA129" s="3"/>
      <c r="AB129" s="3"/>
      <c r="AC129" s="11"/>
      <c r="AD129" s="52"/>
      <c r="AE129" s="12"/>
      <c r="AF129" s="12"/>
      <c r="AG129" s="12"/>
      <c r="AH129" s="12"/>
      <c r="AI129" s="12"/>
      <c r="AJ129" s="12"/>
      <c r="AK129" s="67"/>
      <c r="AL129" s="13"/>
      <c r="AM129" s="14"/>
      <c r="AN129" s="14"/>
      <c r="AO129" s="14"/>
      <c r="AP129" s="14"/>
      <c r="AQ129" s="14"/>
      <c r="AR129" s="14"/>
      <c r="AS129" s="14"/>
      <c r="AT129" s="14"/>
      <c r="AU129" s="15"/>
      <c r="AV129" s="16"/>
      <c r="AW129" s="17"/>
      <c r="AX129" s="2"/>
      <c r="AY129" s="47"/>
    </row>
    <row r="130" spans="1:51" s="44" customFormat="1" ht="21">
      <c r="A130" s="2"/>
      <c r="B130" s="2"/>
      <c r="C130" s="52"/>
      <c r="D130" s="3"/>
      <c r="E130" s="3"/>
      <c r="F130" s="4"/>
      <c r="G130" s="47"/>
      <c r="H130" s="5"/>
      <c r="I130" s="18"/>
      <c r="J130" s="18"/>
      <c r="K130" s="7"/>
      <c r="L130" s="19"/>
      <c r="M130" s="19"/>
      <c r="N130" s="19"/>
      <c r="O130" s="45"/>
      <c r="P130" s="6"/>
      <c r="Q130" s="7"/>
      <c r="R130" s="8"/>
      <c r="S130" s="8"/>
      <c r="T130" s="9"/>
      <c r="U130" s="9"/>
      <c r="V130" s="9"/>
      <c r="W130" s="55"/>
      <c r="X130" s="3"/>
      <c r="Y130" s="10"/>
      <c r="Z130" s="3"/>
      <c r="AA130" s="3"/>
      <c r="AB130" s="3"/>
      <c r="AC130" s="11"/>
      <c r="AD130" s="52"/>
      <c r="AE130" s="12"/>
      <c r="AF130" s="12"/>
      <c r="AG130" s="12"/>
      <c r="AH130" s="12"/>
      <c r="AI130" s="12"/>
      <c r="AJ130" s="12"/>
      <c r="AK130" s="67"/>
      <c r="AL130" s="13"/>
      <c r="AM130" s="14"/>
      <c r="AN130" s="14"/>
      <c r="AO130" s="14"/>
      <c r="AP130" s="14"/>
      <c r="AQ130" s="14"/>
      <c r="AR130" s="14"/>
      <c r="AS130" s="14"/>
      <c r="AT130" s="14"/>
      <c r="AU130" s="15"/>
      <c r="AV130" s="16"/>
      <c r="AW130" s="17"/>
      <c r="AX130" s="2"/>
      <c r="AY130" s="47"/>
    </row>
    <row r="131" spans="1:51" s="44" customFormat="1" ht="21">
      <c r="A131" s="2"/>
      <c r="B131" s="2"/>
      <c r="C131" s="52"/>
      <c r="D131" s="3"/>
      <c r="E131" s="3"/>
      <c r="F131" s="4"/>
      <c r="G131" s="47"/>
      <c r="H131" s="5"/>
      <c r="I131" s="18"/>
      <c r="J131" s="18"/>
      <c r="K131" s="7"/>
      <c r="L131" s="19"/>
      <c r="M131" s="19"/>
      <c r="N131" s="19"/>
      <c r="O131" s="45"/>
      <c r="P131" s="6"/>
      <c r="Q131" s="7"/>
      <c r="R131" s="8"/>
      <c r="S131" s="8"/>
      <c r="T131" s="9"/>
      <c r="U131" s="9"/>
      <c r="V131" s="9"/>
      <c r="W131" s="55"/>
      <c r="X131" s="3"/>
      <c r="Y131" s="10"/>
      <c r="Z131" s="3"/>
      <c r="AA131" s="3"/>
      <c r="AB131" s="3"/>
      <c r="AC131" s="11"/>
      <c r="AD131" s="52"/>
      <c r="AE131" s="12"/>
      <c r="AF131" s="12"/>
      <c r="AG131" s="12"/>
      <c r="AH131" s="12"/>
      <c r="AI131" s="12"/>
      <c r="AJ131" s="12"/>
      <c r="AK131" s="67"/>
      <c r="AL131" s="13"/>
      <c r="AM131" s="14"/>
      <c r="AN131" s="14"/>
      <c r="AO131" s="14"/>
      <c r="AP131" s="14"/>
      <c r="AQ131" s="14"/>
      <c r="AR131" s="14"/>
      <c r="AS131" s="14"/>
      <c r="AT131" s="14"/>
      <c r="AU131" s="15"/>
      <c r="AV131" s="16"/>
      <c r="AW131" s="17"/>
      <c r="AX131" s="2"/>
      <c r="AY131" s="47"/>
    </row>
    <row r="132" spans="1:51" s="44" customFormat="1" ht="21">
      <c r="A132" s="2"/>
      <c r="B132" s="2"/>
      <c r="C132" s="52"/>
      <c r="D132" s="3"/>
      <c r="E132" s="3"/>
      <c r="F132" s="4"/>
      <c r="G132" s="47"/>
      <c r="H132" s="5"/>
      <c r="I132" s="18"/>
      <c r="J132" s="18"/>
      <c r="K132" s="7"/>
      <c r="L132" s="19"/>
      <c r="M132" s="19"/>
      <c r="N132" s="19"/>
      <c r="O132" s="45"/>
      <c r="P132" s="6"/>
      <c r="Q132" s="7"/>
      <c r="R132" s="8"/>
      <c r="S132" s="8"/>
      <c r="T132" s="9"/>
      <c r="U132" s="9"/>
      <c r="V132" s="9"/>
      <c r="W132" s="55"/>
      <c r="X132" s="3"/>
      <c r="Y132" s="10"/>
      <c r="Z132" s="3"/>
      <c r="AA132" s="3"/>
      <c r="AB132" s="3"/>
      <c r="AC132" s="11"/>
      <c r="AD132" s="52"/>
      <c r="AE132" s="12"/>
      <c r="AF132" s="12"/>
      <c r="AG132" s="12"/>
      <c r="AH132" s="12"/>
      <c r="AI132" s="12"/>
      <c r="AJ132" s="12"/>
      <c r="AK132" s="67"/>
      <c r="AL132" s="13"/>
      <c r="AM132" s="14"/>
      <c r="AN132" s="14"/>
      <c r="AO132" s="14"/>
      <c r="AP132" s="14"/>
      <c r="AQ132" s="14"/>
      <c r="AR132" s="14"/>
      <c r="AS132" s="14"/>
      <c r="AT132" s="14"/>
      <c r="AU132" s="15"/>
      <c r="AV132" s="16"/>
      <c r="AW132" s="17"/>
      <c r="AX132" s="2"/>
      <c r="AY132" s="47"/>
    </row>
    <row r="133" spans="1:51" s="44" customFormat="1" ht="21">
      <c r="A133" s="2"/>
      <c r="B133" s="2"/>
      <c r="C133" s="52"/>
      <c r="D133" s="3"/>
      <c r="E133" s="3"/>
      <c r="F133" s="4"/>
      <c r="G133" s="47"/>
      <c r="H133" s="5"/>
      <c r="I133" s="18"/>
      <c r="J133" s="18"/>
      <c r="K133" s="7"/>
      <c r="L133" s="19"/>
      <c r="M133" s="19"/>
      <c r="N133" s="19"/>
      <c r="O133" s="45"/>
      <c r="P133" s="6"/>
      <c r="Q133" s="7"/>
      <c r="R133" s="8"/>
      <c r="S133" s="8"/>
      <c r="T133" s="9"/>
      <c r="U133" s="9"/>
      <c r="V133" s="9"/>
      <c r="W133" s="55"/>
      <c r="X133" s="3"/>
      <c r="Y133" s="10"/>
      <c r="Z133" s="3"/>
      <c r="AA133" s="3"/>
      <c r="AB133" s="3"/>
      <c r="AC133" s="11"/>
      <c r="AD133" s="52"/>
      <c r="AE133" s="12"/>
      <c r="AF133" s="12"/>
      <c r="AG133" s="12"/>
      <c r="AH133" s="12"/>
      <c r="AI133" s="12"/>
      <c r="AJ133" s="12"/>
      <c r="AK133" s="67"/>
      <c r="AL133" s="13"/>
      <c r="AM133" s="14"/>
      <c r="AN133" s="14"/>
      <c r="AO133" s="14"/>
      <c r="AP133" s="14"/>
      <c r="AQ133" s="14"/>
      <c r="AR133" s="14"/>
      <c r="AS133" s="14"/>
      <c r="AT133" s="14"/>
      <c r="AU133" s="15"/>
      <c r="AV133" s="16"/>
      <c r="AW133" s="17"/>
      <c r="AX133" s="2"/>
      <c r="AY133" s="47"/>
    </row>
    <row r="134" spans="1:51" s="44" customFormat="1" ht="21">
      <c r="A134" s="2"/>
      <c r="B134" s="2"/>
      <c r="C134" s="52"/>
      <c r="D134" s="3"/>
      <c r="E134" s="3"/>
      <c r="F134" s="4"/>
      <c r="G134" s="47"/>
      <c r="H134" s="5"/>
      <c r="I134" s="18"/>
      <c r="J134" s="18"/>
      <c r="K134" s="7"/>
      <c r="L134" s="19"/>
      <c r="M134" s="19"/>
      <c r="N134" s="19"/>
      <c r="O134" s="45"/>
      <c r="P134" s="6"/>
      <c r="Q134" s="7"/>
      <c r="R134" s="8"/>
      <c r="S134" s="8"/>
      <c r="T134" s="9"/>
      <c r="U134" s="9"/>
      <c r="V134" s="9"/>
      <c r="W134" s="55"/>
      <c r="X134" s="3"/>
      <c r="Y134" s="10"/>
      <c r="Z134" s="3"/>
      <c r="AA134" s="3"/>
      <c r="AB134" s="3"/>
      <c r="AC134" s="11"/>
      <c r="AD134" s="52"/>
      <c r="AE134" s="12"/>
      <c r="AF134" s="12"/>
      <c r="AG134" s="12"/>
      <c r="AH134" s="12"/>
      <c r="AI134" s="12"/>
      <c r="AJ134" s="12"/>
      <c r="AK134" s="67"/>
      <c r="AL134" s="13"/>
      <c r="AM134" s="14"/>
      <c r="AN134" s="14"/>
      <c r="AO134" s="14"/>
      <c r="AP134" s="14"/>
      <c r="AQ134" s="14"/>
      <c r="AR134" s="14"/>
      <c r="AS134" s="14"/>
      <c r="AT134" s="14"/>
      <c r="AU134" s="15"/>
      <c r="AV134" s="16"/>
      <c r="AW134" s="17"/>
      <c r="AX134" s="2"/>
      <c r="AY134" s="47"/>
    </row>
    <row r="135" spans="1:51" s="44" customFormat="1" ht="21">
      <c r="A135" s="2"/>
      <c r="B135" s="2"/>
      <c r="C135" s="52"/>
      <c r="D135" s="3"/>
      <c r="E135" s="3"/>
      <c r="F135" s="4"/>
      <c r="G135" s="47"/>
      <c r="H135" s="5"/>
      <c r="I135" s="18"/>
      <c r="J135" s="18"/>
      <c r="K135" s="7"/>
      <c r="L135" s="19"/>
      <c r="M135" s="19"/>
      <c r="N135" s="19"/>
      <c r="O135" s="45"/>
      <c r="P135" s="6"/>
      <c r="Q135" s="7"/>
      <c r="R135" s="8"/>
      <c r="S135" s="8"/>
      <c r="T135" s="9"/>
      <c r="U135" s="9"/>
      <c r="V135" s="9"/>
      <c r="W135" s="55"/>
      <c r="X135" s="3"/>
      <c r="Y135" s="10"/>
      <c r="Z135" s="3"/>
      <c r="AA135" s="3"/>
      <c r="AB135" s="3"/>
      <c r="AC135" s="11"/>
      <c r="AD135" s="52"/>
      <c r="AE135" s="12"/>
      <c r="AF135" s="12"/>
      <c r="AG135" s="12"/>
      <c r="AH135" s="12"/>
      <c r="AI135" s="12"/>
      <c r="AJ135" s="12"/>
      <c r="AK135" s="67"/>
      <c r="AL135" s="13"/>
      <c r="AM135" s="14"/>
      <c r="AN135" s="14"/>
      <c r="AO135" s="14"/>
      <c r="AP135" s="14"/>
      <c r="AQ135" s="14"/>
      <c r="AR135" s="14"/>
      <c r="AS135" s="14"/>
      <c r="AT135" s="14"/>
      <c r="AU135" s="15"/>
      <c r="AV135" s="16"/>
      <c r="AW135" s="17"/>
      <c r="AX135" s="2"/>
      <c r="AY135" s="47"/>
    </row>
    <row r="136" spans="1:51" s="44" customFormat="1" ht="21">
      <c r="A136" s="2"/>
      <c r="B136" s="2"/>
      <c r="C136" s="52"/>
      <c r="D136" s="3"/>
      <c r="E136" s="3"/>
      <c r="F136" s="4"/>
      <c r="G136" s="47"/>
      <c r="H136" s="5"/>
      <c r="I136" s="18"/>
      <c r="J136" s="18"/>
      <c r="K136" s="7"/>
      <c r="L136" s="19"/>
      <c r="M136" s="19"/>
      <c r="N136" s="19"/>
      <c r="O136" s="45"/>
      <c r="P136" s="6"/>
      <c r="Q136" s="7"/>
      <c r="R136" s="8"/>
      <c r="S136" s="8"/>
      <c r="T136" s="9"/>
      <c r="U136" s="9"/>
      <c r="V136" s="9"/>
      <c r="W136" s="55"/>
      <c r="X136" s="3"/>
      <c r="Y136" s="10"/>
      <c r="Z136" s="3"/>
      <c r="AA136" s="3"/>
      <c r="AB136" s="3"/>
      <c r="AC136" s="11"/>
      <c r="AD136" s="52"/>
      <c r="AE136" s="12"/>
      <c r="AF136" s="12"/>
      <c r="AG136" s="12"/>
      <c r="AH136" s="12"/>
      <c r="AI136" s="12"/>
      <c r="AJ136" s="12"/>
      <c r="AK136" s="67"/>
      <c r="AL136" s="13"/>
      <c r="AM136" s="14"/>
      <c r="AN136" s="14"/>
      <c r="AO136" s="14"/>
      <c r="AP136" s="14"/>
      <c r="AQ136" s="14"/>
      <c r="AR136" s="14"/>
      <c r="AS136" s="14"/>
      <c r="AT136" s="14"/>
      <c r="AU136" s="15"/>
      <c r="AV136" s="16"/>
      <c r="AW136" s="17"/>
      <c r="AX136" s="2"/>
      <c r="AY136" s="47"/>
    </row>
    <row r="137" spans="1:51" s="44" customFormat="1" ht="21">
      <c r="A137" s="2"/>
      <c r="B137" s="2"/>
      <c r="C137" s="52"/>
      <c r="D137" s="3"/>
      <c r="E137" s="3"/>
      <c r="F137" s="4"/>
      <c r="G137" s="47"/>
      <c r="H137" s="5"/>
      <c r="I137" s="18"/>
      <c r="J137" s="18"/>
      <c r="K137" s="7"/>
      <c r="L137" s="19"/>
      <c r="M137" s="19"/>
      <c r="N137" s="19"/>
      <c r="O137" s="45"/>
      <c r="P137" s="6"/>
      <c r="Q137" s="7"/>
      <c r="R137" s="8"/>
      <c r="S137" s="8"/>
      <c r="T137" s="9"/>
      <c r="U137" s="9"/>
      <c r="V137" s="9"/>
      <c r="W137" s="55"/>
      <c r="X137" s="3"/>
      <c r="Y137" s="10"/>
      <c r="Z137" s="3"/>
      <c r="AA137" s="3"/>
      <c r="AB137" s="3"/>
      <c r="AC137" s="11"/>
      <c r="AD137" s="52"/>
      <c r="AE137" s="12"/>
      <c r="AF137" s="12"/>
      <c r="AG137" s="12"/>
      <c r="AH137" s="12"/>
      <c r="AI137" s="12"/>
      <c r="AJ137" s="12"/>
      <c r="AK137" s="67"/>
      <c r="AL137" s="13"/>
      <c r="AM137" s="14"/>
      <c r="AN137" s="14"/>
      <c r="AO137" s="14"/>
      <c r="AP137" s="14"/>
      <c r="AQ137" s="14"/>
      <c r="AR137" s="14"/>
      <c r="AS137" s="14"/>
      <c r="AT137" s="14"/>
      <c r="AU137" s="15"/>
      <c r="AV137" s="16"/>
      <c r="AW137" s="17"/>
      <c r="AX137" s="2"/>
      <c r="AY137" s="47"/>
    </row>
    <row r="138" spans="1:51" s="44" customFormat="1" ht="21">
      <c r="A138" s="2"/>
      <c r="B138" s="2"/>
      <c r="C138" s="52"/>
      <c r="D138" s="3"/>
      <c r="E138" s="3"/>
      <c r="F138" s="4"/>
      <c r="G138" s="47"/>
      <c r="H138" s="5"/>
      <c r="I138" s="18"/>
      <c r="J138" s="18"/>
      <c r="K138" s="7"/>
      <c r="L138" s="19"/>
      <c r="M138" s="19"/>
      <c r="N138" s="19"/>
      <c r="O138" s="45"/>
      <c r="P138" s="6"/>
      <c r="Q138" s="7"/>
      <c r="R138" s="8"/>
      <c r="S138" s="8"/>
      <c r="T138" s="9"/>
      <c r="U138" s="9"/>
      <c r="V138" s="9"/>
      <c r="W138" s="55"/>
      <c r="X138" s="3"/>
      <c r="Y138" s="10"/>
      <c r="Z138" s="3"/>
      <c r="AA138" s="3"/>
      <c r="AB138" s="3"/>
      <c r="AC138" s="11"/>
      <c r="AD138" s="52"/>
      <c r="AE138" s="12"/>
      <c r="AF138" s="12"/>
      <c r="AG138" s="12"/>
      <c r="AH138" s="12"/>
      <c r="AI138" s="12"/>
      <c r="AJ138" s="12"/>
      <c r="AK138" s="67"/>
      <c r="AL138" s="13"/>
      <c r="AM138" s="14"/>
      <c r="AN138" s="14"/>
      <c r="AO138" s="14"/>
      <c r="AP138" s="14"/>
      <c r="AQ138" s="14"/>
      <c r="AR138" s="14"/>
      <c r="AS138" s="14"/>
      <c r="AT138" s="14"/>
      <c r="AU138" s="15"/>
      <c r="AV138" s="16"/>
      <c r="AW138" s="17"/>
      <c r="AX138" s="2"/>
      <c r="AY138" s="47"/>
    </row>
    <row r="139" spans="1:51" s="44" customFormat="1" ht="21">
      <c r="A139" s="2"/>
      <c r="B139" s="2"/>
      <c r="C139" s="52"/>
      <c r="D139" s="3"/>
      <c r="E139" s="3"/>
      <c r="F139" s="4"/>
      <c r="G139" s="47"/>
      <c r="H139" s="5"/>
      <c r="I139" s="18"/>
      <c r="J139" s="18"/>
      <c r="K139" s="7"/>
      <c r="L139" s="19"/>
      <c r="M139" s="19"/>
      <c r="N139" s="19"/>
      <c r="O139" s="45"/>
      <c r="P139" s="6"/>
      <c r="Q139" s="7"/>
      <c r="R139" s="8"/>
      <c r="S139" s="8"/>
      <c r="T139" s="9"/>
      <c r="U139" s="9"/>
      <c r="V139" s="9"/>
      <c r="W139" s="55"/>
      <c r="X139" s="3"/>
      <c r="Y139" s="10"/>
      <c r="Z139" s="3"/>
      <c r="AA139" s="3"/>
      <c r="AB139" s="3"/>
      <c r="AC139" s="11"/>
      <c r="AD139" s="52"/>
      <c r="AE139" s="12"/>
      <c r="AF139" s="12"/>
      <c r="AG139" s="12"/>
      <c r="AH139" s="12"/>
      <c r="AI139" s="12"/>
      <c r="AJ139" s="12"/>
      <c r="AK139" s="67"/>
      <c r="AL139" s="13"/>
      <c r="AM139" s="14"/>
      <c r="AN139" s="14"/>
      <c r="AO139" s="14"/>
      <c r="AP139" s="14"/>
      <c r="AQ139" s="14"/>
      <c r="AR139" s="14"/>
      <c r="AS139" s="14"/>
      <c r="AT139" s="14"/>
      <c r="AU139" s="15"/>
      <c r="AV139" s="16"/>
      <c r="AW139" s="17"/>
      <c r="AX139" s="2"/>
      <c r="AY139" s="47"/>
    </row>
    <row r="140" spans="1:51" s="44" customFormat="1" ht="21">
      <c r="A140" s="2"/>
      <c r="B140" s="2"/>
      <c r="C140" s="52"/>
      <c r="D140" s="3"/>
      <c r="E140" s="3"/>
      <c r="F140" s="4"/>
      <c r="G140" s="47"/>
      <c r="H140" s="5"/>
      <c r="I140" s="18"/>
      <c r="J140" s="18"/>
      <c r="K140" s="7"/>
      <c r="L140" s="19"/>
      <c r="M140" s="19"/>
      <c r="N140" s="19"/>
      <c r="O140" s="45"/>
      <c r="P140" s="6"/>
      <c r="Q140" s="7"/>
      <c r="R140" s="8"/>
      <c r="S140" s="8"/>
      <c r="T140" s="9"/>
      <c r="U140" s="9"/>
      <c r="V140" s="9"/>
      <c r="W140" s="55"/>
      <c r="X140" s="3"/>
      <c r="Y140" s="10"/>
      <c r="Z140" s="3"/>
      <c r="AA140" s="3"/>
      <c r="AB140" s="3"/>
      <c r="AC140" s="11"/>
      <c r="AD140" s="52"/>
      <c r="AE140" s="12"/>
      <c r="AF140" s="12"/>
      <c r="AG140" s="12"/>
      <c r="AH140" s="12"/>
      <c r="AI140" s="12"/>
      <c r="AJ140" s="12"/>
      <c r="AK140" s="67"/>
      <c r="AL140" s="13"/>
      <c r="AM140" s="14"/>
      <c r="AN140" s="14"/>
      <c r="AO140" s="14"/>
      <c r="AP140" s="14"/>
      <c r="AQ140" s="14"/>
      <c r="AR140" s="14"/>
      <c r="AS140" s="14"/>
      <c r="AT140" s="14"/>
      <c r="AU140" s="15"/>
      <c r="AV140" s="16"/>
      <c r="AW140" s="17"/>
      <c r="AX140" s="2"/>
      <c r="AY140" s="47"/>
    </row>
    <row r="141" spans="1:51" s="44" customFormat="1" ht="21">
      <c r="A141" s="2"/>
      <c r="B141" s="2"/>
      <c r="C141" s="52"/>
      <c r="D141" s="3"/>
      <c r="E141" s="3"/>
      <c r="F141" s="4"/>
      <c r="G141" s="47"/>
      <c r="H141" s="5"/>
      <c r="I141" s="18"/>
      <c r="J141" s="18"/>
      <c r="K141" s="7"/>
      <c r="L141" s="19"/>
      <c r="M141" s="19"/>
      <c r="N141" s="19"/>
      <c r="O141" s="45"/>
      <c r="P141" s="6"/>
      <c r="Q141" s="7"/>
      <c r="R141" s="8"/>
      <c r="S141" s="8"/>
      <c r="T141" s="9"/>
      <c r="U141" s="9"/>
      <c r="V141" s="9"/>
      <c r="W141" s="55"/>
      <c r="X141" s="3"/>
      <c r="Y141" s="10"/>
      <c r="Z141" s="3"/>
      <c r="AA141" s="3"/>
      <c r="AB141" s="3"/>
      <c r="AC141" s="11"/>
      <c r="AD141" s="52"/>
      <c r="AE141" s="12"/>
      <c r="AF141" s="12"/>
      <c r="AG141" s="12"/>
      <c r="AH141" s="12"/>
      <c r="AI141" s="12"/>
      <c r="AJ141" s="12"/>
      <c r="AK141" s="67"/>
      <c r="AL141" s="13"/>
      <c r="AM141" s="14"/>
      <c r="AN141" s="14"/>
      <c r="AO141" s="14"/>
      <c r="AP141" s="14"/>
      <c r="AQ141" s="14"/>
      <c r="AR141" s="14"/>
      <c r="AS141" s="14"/>
      <c r="AT141" s="14"/>
      <c r="AU141" s="15"/>
      <c r="AV141" s="16"/>
      <c r="AW141" s="17"/>
      <c r="AX141" s="2"/>
      <c r="AY141" s="47"/>
    </row>
    <row r="142" spans="1:51" s="44" customFormat="1" ht="21">
      <c r="A142" s="2"/>
      <c r="B142" s="2"/>
      <c r="C142" s="52"/>
      <c r="D142" s="3"/>
      <c r="E142" s="3"/>
      <c r="F142" s="4"/>
      <c r="G142" s="47"/>
      <c r="H142" s="5"/>
      <c r="I142" s="18"/>
      <c r="J142" s="18"/>
      <c r="K142" s="7"/>
      <c r="L142" s="19"/>
      <c r="M142" s="19"/>
      <c r="N142" s="19"/>
      <c r="O142" s="45"/>
      <c r="P142" s="6"/>
      <c r="Q142" s="7"/>
      <c r="R142" s="8"/>
      <c r="S142" s="8"/>
      <c r="T142" s="9"/>
      <c r="U142" s="9"/>
      <c r="V142" s="9"/>
      <c r="W142" s="55"/>
      <c r="X142" s="3"/>
      <c r="Y142" s="10"/>
      <c r="Z142" s="3"/>
      <c r="AA142" s="3"/>
      <c r="AB142" s="3"/>
      <c r="AC142" s="11"/>
      <c r="AD142" s="52"/>
      <c r="AE142" s="12"/>
      <c r="AF142" s="12"/>
      <c r="AG142" s="12"/>
      <c r="AH142" s="12"/>
      <c r="AI142" s="12"/>
      <c r="AJ142" s="12"/>
      <c r="AK142" s="67"/>
      <c r="AL142" s="13"/>
      <c r="AM142" s="14"/>
      <c r="AN142" s="14"/>
      <c r="AO142" s="14"/>
      <c r="AP142" s="14"/>
      <c r="AQ142" s="14"/>
      <c r="AR142" s="14"/>
      <c r="AS142" s="14"/>
      <c r="AT142" s="14"/>
      <c r="AU142" s="15"/>
      <c r="AV142" s="16"/>
      <c r="AW142" s="17"/>
      <c r="AX142" s="2"/>
      <c r="AY142" s="47"/>
    </row>
    <row r="143" spans="1:51" s="44" customFormat="1" ht="21">
      <c r="A143" s="2"/>
      <c r="B143" s="2"/>
      <c r="C143" s="52"/>
      <c r="D143" s="3"/>
      <c r="E143" s="3"/>
      <c r="F143" s="4"/>
      <c r="G143" s="47"/>
      <c r="H143" s="5"/>
      <c r="I143" s="18"/>
      <c r="J143" s="18"/>
      <c r="K143" s="7"/>
      <c r="L143" s="19"/>
      <c r="M143" s="19"/>
      <c r="N143" s="19"/>
      <c r="O143" s="45"/>
      <c r="P143" s="6"/>
      <c r="Q143" s="7"/>
      <c r="R143" s="8"/>
      <c r="S143" s="8"/>
      <c r="T143" s="9"/>
      <c r="U143" s="9"/>
      <c r="V143" s="9"/>
      <c r="W143" s="55"/>
      <c r="X143" s="3"/>
      <c r="Y143" s="10"/>
      <c r="Z143" s="3"/>
      <c r="AA143" s="3"/>
      <c r="AB143" s="3"/>
      <c r="AC143" s="11"/>
      <c r="AD143" s="52"/>
      <c r="AE143" s="12"/>
      <c r="AF143" s="12"/>
      <c r="AG143" s="12"/>
      <c r="AH143" s="12"/>
      <c r="AI143" s="12"/>
      <c r="AJ143" s="12"/>
      <c r="AK143" s="67"/>
      <c r="AL143" s="13"/>
      <c r="AM143" s="14"/>
      <c r="AN143" s="14"/>
      <c r="AO143" s="14"/>
      <c r="AP143" s="14"/>
      <c r="AQ143" s="14"/>
      <c r="AR143" s="14"/>
      <c r="AS143" s="14"/>
      <c r="AT143" s="14"/>
      <c r="AU143" s="15"/>
      <c r="AV143" s="16"/>
      <c r="AW143" s="17"/>
      <c r="AX143" s="2"/>
      <c r="AY143" s="47"/>
    </row>
    <row r="144" spans="1:51" s="44" customFormat="1" ht="21">
      <c r="A144" s="2"/>
      <c r="B144" s="2"/>
      <c r="C144" s="52"/>
      <c r="D144" s="3"/>
      <c r="E144" s="3"/>
      <c r="F144" s="4"/>
      <c r="G144" s="47"/>
      <c r="H144" s="5"/>
      <c r="I144" s="18"/>
      <c r="J144" s="18"/>
      <c r="K144" s="7"/>
      <c r="L144" s="19"/>
      <c r="M144" s="19"/>
      <c r="N144" s="19"/>
      <c r="O144" s="45"/>
      <c r="P144" s="6"/>
      <c r="Q144" s="7"/>
      <c r="R144" s="8"/>
      <c r="S144" s="8"/>
      <c r="T144" s="9"/>
      <c r="U144" s="9"/>
      <c r="V144" s="9"/>
      <c r="W144" s="55"/>
      <c r="X144" s="3"/>
      <c r="Y144" s="10"/>
      <c r="Z144" s="3"/>
      <c r="AA144" s="3"/>
      <c r="AB144" s="3"/>
      <c r="AC144" s="11"/>
      <c r="AD144" s="52"/>
      <c r="AE144" s="12"/>
      <c r="AF144" s="12"/>
      <c r="AG144" s="12"/>
      <c r="AH144" s="12"/>
      <c r="AI144" s="12"/>
      <c r="AJ144" s="12"/>
      <c r="AK144" s="67"/>
      <c r="AL144" s="13"/>
      <c r="AM144" s="14"/>
      <c r="AN144" s="14"/>
      <c r="AO144" s="14"/>
      <c r="AP144" s="14"/>
      <c r="AQ144" s="14"/>
      <c r="AR144" s="14"/>
      <c r="AS144" s="14"/>
      <c r="AT144" s="14"/>
      <c r="AU144" s="15"/>
      <c r="AV144" s="16"/>
      <c r="AW144" s="17"/>
      <c r="AX144" s="2"/>
      <c r="AY144" s="47"/>
    </row>
    <row r="145" spans="1:51" s="44" customFormat="1" ht="21">
      <c r="A145" s="2"/>
      <c r="B145" s="2"/>
      <c r="C145" s="52"/>
      <c r="D145" s="3"/>
      <c r="E145" s="3"/>
      <c r="F145" s="4"/>
      <c r="G145" s="47"/>
      <c r="H145" s="5"/>
      <c r="I145" s="18"/>
      <c r="J145" s="18"/>
      <c r="K145" s="7"/>
      <c r="L145" s="19"/>
      <c r="M145" s="19"/>
      <c r="N145" s="19"/>
      <c r="O145" s="45"/>
      <c r="P145" s="6"/>
      <c r="Q145" s="7"/>
      <c r="R145" s="8"/>
      <c r="S145" s="8"/>
      <c r="T145" s="9"/>
      <c r="U145" s="9"/>
      <c r="V145" s="9"/>
      <c r="W145" s="55"/>
      <c r="X145" s="3"/>
      <c r="Y145" s="10"/>
      <c r="Z145" s="3"/>
      <c r="AA145" s="3"/>
      <c r="AB145" s="3"/>
      <c r="AC145" s="11"/>
      <c r="AD145" s="52"/>
      <c r="AE145" s="12"/>
      <c r="AF145" s="12"/>
      <c r="AG145" s="12"/>
      <c r="AH145" s="12"/>
      <c r="AI145" s="12"/>
      <c r="AJ145" s="12"/>
      <c r="AK145" s="67"/>
      <c r="AL145" s="13"/>
      <c r="AM145" s="14"/>
      <c r="AN145" s="14"/>
      <c r="AO145" s="14"/>
      <c r="AP145" s="14"/>
      <c r="AQ145" s="14"/>
      <c r="AR145" s="14"/>
      <c r="AS145" s="14"/>
      <c r="AT145" s="14"/>
      <c r="AU145" s="15"/>
      <c r="AV145" s="16"/>
      <c r="AW145" s="17"/>
      <c r="AX145" s="2"/>
      <c r="AY145" s="47"/>
    </row>
    <row r="146" spans="1:51" s="44" customFormat="1" ht="21">
      <c r="A146" s="2"/>
      <c r="B146" s="2"/>
      <c r="C146" s="52"/>
      <c r="D146" s="3"/>
      <c r="E146" s="3"/>
      <c r="F146" s="4"/>
      <c r="G146" s="47"/>
      <c r="H146" s="5"/>
      <c r="I146" s="18"/>
      <c r="J146" s="18"/>
      <c r="K146" s="7"/>
      <c r="L146" s="19"/>
      <c r="M146" s="19"/>
      <c r="N146" s="19"/>
      <c r="O146" s="45"/>
      <c r="P146" s="6"/>
      <c r="Q146" s="7"/>
      <c r="R146" s="8"/>
      <c r="S146" s="8"/>
      <c r="T146" s="9"/>
      <c r="U146" s="9"/>
      <c r="V146" s="9"/>
      <c r="W146" s="55"/>
      <c r="X146" s="3"/>
      <c r="Y146" s="10"/>
      <c r="Z146" s="3"/>
      <c r="AA146" s="3"/>
      <c r="AB146" s="3"/>
      <c r="AC146" s="11"/>
      <c r="AD146" s="52"/>
      <c r="AE146" s="12"/>
      <c r="AF146" s="12"/>
      <c r="AG146" s="12"/>
      <c r="AH146" s="12"/>
      <c r="AI146" s="12"/>
      <c r="AJ146" s="12"/>
      <c r="AK146" s="67"/>
      <c r="AL146" s="13"/>
      <c r="AM146" s="14"/>
      <c r="AN146" s="14"/>
      <c r="AO146" s="14"/>
      <c r="AP146" s="14"/>
      <c r="AQ146" s="14"/>
      <c r="AR146" s="14"/>
      <c r="AS146" s="14"/>
      <c r="AT146" s="14"/>
      <c r="AU146" s="15"/>
      <c r="AV146" s="16"/>
      <c r="AW146" s="17"/>
      <c r="AX146" s="2"/>
      <c r="AY146" s="47"/>
    </row>
    <row r="147" spans="1:51" s="44" customFormat="1" ht="21">
      <c r="A147" s="2"/>
      <c r="B147" s="2"/>
      <c r="C147" s="52"/>
      <c r="D147" s="3"/>
      <c r="E147" s="3"/>
      <c r="F147" s="4"/>
      <c r="G147" s="47"/>
      <c r="H147" s="5"/>
      <c r="I147" s="18"/>
      <c r="J147" s="18"/>
      <c r="K147" s="7"/>
      <c r="L147" s="19"/>
      <c r="M147" s="19"/>
      <c r="N147" s="19"/>
      <c r="O147" s="45"/>
      <c r="P147" s="6"/>
      <c r="Q147" s="7"/>
      <c r="R147" s="8"/>
      <c r="S147" s="8"/>
      <c r="T147" s="9"/>
      <c r="U147" s="9"/>
      <c r="V147" s="9"/>
      <c r="W147" s="55"/>
      <c r="X147" s="3"/>
      <c r="Y147" s="10"/>
      <c r="Z147" s="3"/>
      <c r="AA147" s="3"/>
      <c r="AB147" s="3"/>
      <c r="AC147" s="11"/>
      <c r="AD147" s="52"/>
      <c r="AE147" s="12"/>
      <c r="AF147" s="12"/>
      <c r="AG147" s="12"/>
      <c r="AH147" s="12"/>
      <c r="AI147" s="12"/>
      <c r="AJ147" s="12"/>
      <c r="AK147" s="67"/>
      <c r="AL147" s="13"/>
      <c r="AM147" s="14"/>
      <c r="AN147" s="14"/>
      <c r="AO147" s="14"/>
      <c r="AP147" s="14"/>
      <c r="AQ147" s="14"/>
      <c r="AR147" s="14"/>
      <c r="AS147" s="14"/>
      <c r="AT147" s="14"/>
      <c r="AU147" s="15"/>
      <c r="AV147" s="16"/>
      <c r="AW147" s="17"/>
      <c r="AX147" s="2"/>
      <c r="AY147" s="47"/>
    </row>
    <row r="148" spans="1:51" s="44" customFormat="1" ht="21">
      <c r="A148" s="2"/>
      <c r="B148" s="2"/>
      <c r="C148" s="52"/>
      <c r="D148" s="3"/>
      <c r="E148" s="3"/>
      <c r="F148" s="4"/>
      <c r="G148" s="47"/>
      <c r="H148" s="5"/>
      <c r="I148" s="18"/>
      <c r="J148" s="18"/>
      <c r="K148" s="7"/>
      <c r="L148" s="19"/>
      <c r="M148" s="19"/>
      <c r="N148" s="19"/>
      <c r="O148" s="45"/>
      <c r="P148" s="6"/>
      <c r="Q148" s="7"/>
      <c r="R148" s="8"/>
      <c r="S148" s="8"/>
      <c r="T148" s="9"/>
      <c r="U148" s="9"/>
      <c r="V148" s="9"/>
      <c r="W148" s="55"/>
      <c r="X148" s="3"/>
      <c r="Y148" s="10"/>
      <c r="Z148" s="3"/>
      <c r="AA148" s="3"/>
      <c r="AB148" s="3"/>
      <c r="AC148" s="11"/>
      <c r="AD148" s="52"/>
      <c r="AE148" s="12"/>
      <c r="AF148" s="12"/>
      <c r="AG148" s="12"/>
      <c r="AH148" s="12"/>
      <c r="AI148" s="12"/>
      <c r="AJ148" s="12"/>
      <c r="AK148" s="67"/>
      <c r="AL148" s="13"/>
      <c r="AM148" s="14"/>
      <c r="AN148" s="14"/>
      <c r="AO148" s="14"/>
      <c r="AP148" s="14"/>
      <c r="AQ148" s="14"/>
      <c r="AR148" s="14"/>
      <c r="AS148" s="14"/>
      <c r="AT148" s="14"/>
      <c r="AU148" s="15"/>
      <c r="AV148" s="16"/>
      <c r="AW148" s="17"/>
      <c r="AX148" s="2"/>
      <c r="AY148" s="47"/>
    </row>
    <row r="149" spans="1:51" s="44" customFormat="1" ht="21">
      <c r="A149" s="2"/>
      <c r="B149" s="2"/>
      <c r="C149" s="52"/>
      <c r="D149" s="3"/>
      <c r="E149" s="3"/>
      <c r="F149" s="4"/>
      <c r="G149" s="47"/>
      <c r="H149" s="5"/>
      <c r="I149" s="18"/>
      <c r="J149" s="18"/>
      <c r="K149" s="7"/>
      <c r="L149" s="19"/>
      <c r="M149" s="19"/>
      <c r="N149" s="19"/>
      <c r="O149" s="45"/>
      <c r="P149" s="6"/>
      <c r="Q149" s="7"/>
      <c r="R149" s="8"/>
      <c r="S149" s="8"/>
      <c r="T149" s="9"/>
      <c r="U149" s="9"/>
      <c r="V149" s="9"/>
      <c r="W149" s="55"/>
      <c r="X149" s="3"/>
      <c r="Y149" s="10"/>
      <c r="Z149" s="3"/>
      <c r="AA149" s="3"/>
      <c r="AB149" s="3"/>
      <c r="AC149" s="11"/>
      <c r="AD149" s="52"/>
      <c r="AE149" s="12"/>
      <c r="AF149" s="12"/>
      <c r="AG149" s="12"/>
      <c r="AH149" s="12"/>
      <c r="AI149" s="12"/>
      <c r="AJ149" s="12"/>
      <c r="AK149" s="67"/>
      <c r="AL149" s="13"/>
      <c r="AM149" s="14"/>
      <c r="AN149" s="14"/>
      <c r="AO149" s="14"/>
      <c r="AP149" s="14"/>
      <c r="AQ149" s="14"/>
      <c r="AR149" s="14"/>
      <c r="AS149" s="14"/>
      <c r="AT149" s="14"/>
      <c r="AU149" s="15"/>
      <c r="AV149" s="16"/>
      <c r="AW149" s="17"/>
      <c r="AX149" s="2"/>
      <c r="AY149" s="47"/>
    </row>
    <row r="150" spans="1:51" s="44" customFormat="1" ht="21">
      <c r="A150" s="2"/>
      <c r="B150" s="2"/>
      <c r="C150" s="52"/>
      <c r="D150" s="3"/>
      <c r="E150" s="3"/>
      <c r="F150" s="4"/>
      <c r="G150" s="47"/>
      <c r="H150" s="5"/>
      <c r="I150" s="18"/>
      <c r="J150" s="18"/>
      <c r="K150" s="7"/>
      <c r="L150" s="19"/>
      <c r="M150" s="19"/>
      <c r="N150" s="19"/>
      <c r="O150" s="45"/>
      <c r="P150" s="6"/>
      <c r="Q150" s="7"/>
      <c r="R150" s="8"/>
      <c r="S150" s="8"/>
      <c r="T150" s="9"/>
      <c r="U150" s="9"/>
      <c r="V150" s="9"/>
      <c r="W150" s="55"/>
      <c r="X150" s="3"/>
      <c r="Y150" s="10"/>
      <c r="Z150" s="3"/>
      <c r="AA150" s="3"/>
      <c r="AB150" s="3"/>
      <c r="AC150" s="11"/>
      <c r="AD150" s="52"/>
      <c r="AE150" s="12"/>
      <c r="AF150" s="12"/>
      <c r="AG150" s="12"/>
      <c r="AH150" s="12"/>
      <c r="AI150" s="12"/>
      <c r="AJ150" s="12"/>
      <c r="AK150" s="67"/>
      <c r="AL150" s="13"/>
      <c r="AM150" s="14"/>
      <c r="AN150" s="14"/>
      <c r="AO150" s="14"/>
      <c r="AP150" s="14"/>
      <c r="AQ150" s="14"/>
      <c r="AR150" s="14"/>
      <c r="AS150" s="14"/>
      <c r="AT150" s="14"/>
      <c r="AU150" s="15"/>
      <c r="AV150" s="16"/>
      <c r="AW150" s="17"/>
      <c r="AX150" s="2"/>
      <c r="AY150" s="47"/>
    </row>
    <row r="151" spans="1:51" s="44" customFormat="1" ht="21">
      <c r="A151" s="2"/>
      <c r="B151" s="2"/>
      <c r="C151" s="52"/>
      <c r="D151" s="3"/>
      <c r="E151" s="3"/>
      <c r="F151" s="4"/>
      <c r="G151" s="47"/>
      <c r="H151" s="5"/>
      <c r="I151" s="18"/>
      <c r="J151" s="18"/>
      <c r="K151" s="7"/>
      <c r="L151" s="19"/>
      <c r="M151" s="19"/>
      <c r="N151" s="19"/>
      <c r="O151" s="45"/>
      <c r="P151" s="6"/>
      <c r="Q151" s="7"/>
      <c r="R151" s="8"/>
      <c r="S151" s="8"/>
      <c r="T151" s="9"/>
      <c r="U151" s="9"/>
      <c r="V151" s="9"/>
      <c r="W151" s="55"/>
      <c r="X151" s="3"/>
      <c r="Y151" s="10"/>
      <c r="Z151" s="3"/>
      <c r="AA151" s="3"/>
      <c r="AB151" s="3"/>
      <c r="AC151" s="11"/>
      <c r="AD151" s="52"/>
      <c r="AE151" s="12"/>
      <c r="AF151" s="12"/>
      <c r="AG151" s="12"/>
      <c r="AH151" s="12"/>
      <c r="AI151" s="12"/>
      <c r="AJ151" s="12"/>
      <c r="AK151" s="67"/>
      <c r="AL151" s="13"/>
      <c r="AM151" s="14"/>
      <c r="AN151" s="14"/>
      <c r="AO151" s="14"/>
      <c r="AP151" s="14"/>
      <c r="AQ151" s="14"/>
      <c r="AR151" s="14"/>
      <c r="AS151" s="14"/>
      <c r="AT151" s="14"/>
      <c r="AU151" s="15"/>
      <c r="AV151" s="16"/>
      <c r="AW151" s="17"/>
      <c r="AX151" s="2"/>
      <c r="AY151" s="47"/>
    </row>
    <row r="152" spans="1:51" s="44" customFormat="1" ht="21">
      <c r="A152" s="2"/>
      <c r="B152" s="2"/>
      <c r="C152" s="52"/>
      <c r="D152" s="3"/>
      <c r="E152" s="3"/>
      <c r="F152" s="4"/>
      <c r="G152" s="47"/>
      <c r="H152" s="5"/>
      <c r="I152" s="18"/>
      <c r="J152" s="18"/>
      <c r="K152" s="7"/>
      <c r="L152" s="19"/>
      <c r="M152" s="19"/>
      <c r="N152" s="19"/>
      <c r="O152" s="45"/>
      <c r="P152" s="6"/>
      <c r="Q152" s="7"/>
      <c r="R152" s="8"/>
      <c r="S152" s="8"/>
      <c r="T152" s="9"/>
      <c r="U152" s="9"/>
      <c r="V152" s="9"/>
      <c r="W152" s="55"/>
      <c r="X152" s="3"/>
      <c r="Y152" s="10"/>
      <c r="Z152" s="3"/>
      <c r="AA152" s="3"/>
      <c r="AB152" s="3"/>
      <c r="AC152" s="11"/>
      <c r="AD152" s="52"/>
      <c r="AE152" s="12"/>
      <c r="AF152" s="12"/>
      <c r="AG152" s="12"/>
      <c r="AH152" s="12"/>
      <c r="AI152" s="12"/>
      <c r="AJ152" s="12"/>
      <c r="AK152" s="67"/>
      <c r="AL152" s="13"/>
      <c r="AM152" s="14"/>
      <c r="AN152" s="14"/>
      <c r="AO152" s="14"/>
      <c r="AP152" s="14"/>
      <c r="AQ152" s="14"/>
      <c r="AR152" s="14"/>
      <c r="AS152" s="14"/>
      <c r="AT152" s="14"/>
      <c r="AU152" s="15"/>
      <c r="AV152" s="16"/>
      <c r="AW152" s="17"/>
      <c r="AX152" s="2"/>
      <c r="AY152" s="47"/>
    </row>
    <row r="153" spans="1:51" s="44" customFormat="1" ht="21">
      <c r="A153" s="2"/>
      <c r="B153" s="2"/>
      <c r="C153" s="52"/>
      <c r="D153" s="3"/>
      <c r="E153" s="3"/>
      <c r="F153" s="4"/>
      <c r="G153" s="47"/>
      <c r="H153" s="5"/>
      <c r="I153" s="18"/>
      <c r="J153" s="18"/>
      <c r="K153" s="7"/>
      <c r="L153" s="19"/>
      <c r="M153" s="19"/>
      <c r="N153" s="19"/>
      <c r="O153" s="45"/>
      <c r="P153" s="6"/>
      <c r="Q153" s="7"/>
      <c r="R153" s="8"/>
      <c r="S153" s="8"/>
      <c r="T153" s="9"/>
      <c r="U153" s="9"/>
      <c r="V153" s="9"/>
      <c r="W153" s="55"/>
      <c r="X153" s="3"/>
      <c r="Y153" s="10"/>
      <c r="Z153" s="3"/>
      <c r="AA153" s="3"/>
      <c r="AB153" s="3"/>
      <c r="AC153" s="11"/>
      <c r="AD153" s="52"/>
      <c r="AE153" s="12"/>
      <c r="AF153" s="12"/>
      <c r="AG153" s="12"/>
      <c r="AH153" s="12"/>
      <c r="AI153" s="12"/>
      <c r="AJ153" s="12"/>
      <c r="AK153" s="67"/>
      <c r="AL153" s="13"/>
      <c r="AM153" s="14"/>
      <c r="AN153" s="14"/>
      <c r="AO153" s="14"/>
      <c r="AP153" s="14"/>
      <c r="AQ153" s="14"/>
      <c r="AR153" s="14"/>
      <c r="AS153" s="14"/>
      <c r="AT153" s="14"/>
      <c r="AU153" s="15"/>
      <c r="AV153" s="16"/>
      <c r="AW153" s="17"/>
      <c r="AX153" s="2"/>
      <c r="AY153" s="47"/>
    </row>
    <row r="154" spans="1:51" s="44" customFormat="1" ht="21">
      <c r="A154" s="2"/>
      <c r="B154" s="2"/>
      <c r="C154" s="52"/>
      <c r="D154" s="3"/>
      <c r="E154" s="3"/>
      <c r="F154" s="4"/>
      <c r="G154" s="47"/>
      <c r="H154" s="5"/>
      <c r="I154" s="18"/>
      <c r="J154" s="18"/>
      <c r="K154" s="7"/>
      <c r="L154" s="19"/>
      <c r="M154" s="19"/>
      <c r="N154" s="19"/>
      <c r="O154" s="45"/>
      <c r="P154" s="6"/>
      <c r="Q154" s="7"/>
      <c r="R154" s="8"/>
      <c r="S154" s="8"/>
      <c r="T154" s="9"/>
      <c r="U154" s="9"/>
      <c r="V154" s="9"/>
      <c r="W154" s="55"/>
      <c r="X154" s="3"/>
      <c r="Y154" s="10"/>
      <c r="Z154" s="3"/>
      <c r="AA154" s="3"/>
      <c r="AB154" s="3"/>
      <c r="AC154" s="11"/>
      <c r="AD154" s="52"/>
      <c r="AE154" s="12"/>
      <c r="AF154" s="12"/>
      <c r="AG154" s="12"/>
      <c r="AH154" s="12"/>
      <c r="AI154" s="12"/>
      <c r="AJ154" s="12"/>
      <c r="AK154" s="67"/>
      <c r="AL154" s="13"/>
      <c r="AM154" s="14"/>
      <c r="AN154" s="14"/>
      <c r="AO154" s="14"/>
      <c r="AP154" s="14"/>
      <c r="AQ154" s="14"/>
      <c r="AR154" s="14"/>
      <c r="AS154" s="14"/>
      <c r="AT154" s="14"/>
      <c r="AU154" s="15"/>
      <c r="AV154" s="16"/>
      <c r="AW154" s="17"/>
      <c r="AX154" s="2"/>
      <c r="AY154" s="47"/>
    </row>
    <row r="155" spans="1:51" s="44" customFormat="1" ht="21">
      <c r="A155" s="2"/>
      <c r="B155" s="2"/>
      <c r="C155" s="52"/>
      <c r="D155" s="3"/>
      <c r="E155" s="3"/>
      <c r="F155" s="4"/>
      <c r="G155" s="47"/>
      <c r="H155" s="5"/>
      <c r="I155" s="18"/>
      <c r="J155" s="18"/>
      <c r="K155" s="7"/>
      <c r="L155" s="19"/>
      <c r="M155" s="19"/>
      <c r="N155" s="19"/>
      <c r="O155" s="45"/>
      <c r="P155" s="6"/>
      <c r="Q155" s="7"/>
      <c r="R155" s="8"/>
      <c r="S155" s="8"/>
      <c r="T155" s="9"/>
      <c r="U155" s="9"/>
      <c r="V155" s="9"/>
      <c r="W155" s="55"/>
      <c r="X155" s="3"/>
      <c r="Y155" s="10"/>
      <c r="Z155" s="3"/>
      <c r="AA155" s="3"/>
      <c r="AB155" s="3"/>
      <c r="AC155" s="11"/>
      <c r="AD155" s="52"/>
      <c r="AE155" s="12"/>
      <c r="AF155" s="12"/>
      <c r="AG155" s="12"/>
      <c r="AH155" s="12"/>
      <c r="AI155" s="12"/>
      <c r="AJ155" s="12"/>
      <c r="AK155" s="67"/>
      <c r="AL155" s="13"/>
      <c r="AM155" s="14"/>
      <c r="AN155" s="14"/>
      <c r="AO155" s="14"/>
      <c r="AP155" s="14"/>
      <c r="AQ155" s="14"/>
      <c r="AR155" s="14"/>
      <c r="AS155" s="14"/>
      <c r="AT155" s="14"/>
      <c r="AU155" s="15"/>
      <c r="AV155" s="16"/>
      <c r="AW155" s="17"/>
      <c r="AX155" s="2"/>
      <c r="AY155" s="47"/>
    </row>
    <row r="156" spans="1:51" s="44" customFormat="1" ht="21">
      <c r="A156" s="2"/>
      <c r="B156" s="2"/>
      <c r="C156" s="52"/>
      <c r="D156" s="3"/>
      <c r="E156" s="3"/>
      <c r="F156" s="4"/>
      <c r="G156" s="47"/>
      <c r="H156" s="5"/>
      <c r="I156" s="18"/>
      <c r="J156" s="18"/>
      <c r="K156" s="7"/>
      <c r="L156" s="19"/>
      <c r="M156" s="19"/>
      <c r="N156" s="19"/>
      <c r="O156" s="45"/>
      <c r="P156" s="6"/>
      <c r="Q156" s="7"/>
      <c r="R156" s="8"/>
      <c r="S156" s="8"/>
      <c r="T156" s="9"/>
      <c r="U156" s="9"/>
      <c r="V156" s="9"/>
      <c r="W156" s="55"/>
      <c r="X156" s="3"/>
      <c r="Y156" s="10"/>
      <c r="Z156" s="3"/>
      <c r="AA156" s="3"/>
      <c r="AB156" s="3"/>
      <c r="AC156" s="11"/>
      <c r="AD156" s="52"/>
      <c r="AE156" s="12"/>
      <c r="AF156" s="12"/>
      <c r="AG156" s="12"/>
      <c r="AH156" s="12"/>
      <c r="AI156" s="12"/>
      <c r="AJ156" s="12"/>
      <c r="AK156" s="67"/>
      <c r="AL156" s="13"/>
      <c r="AM156" s="14"/>
      <c r="AN156" s="14"/>
      <c r="AO156" s="14"/>
      <c r="AP156" s="14"/>
      <c r="AQ156" s="14"/>
      <c r="AR156" s="14"/>
      <c r="AS156" s="14"/>
      <c r="AT156" s="14"/>
      <c r="AU156" s="15"/>
      <c r="AV156" s="16"/>
      <c r="AW156" s="17"/>
      <c r="AX156" s="2"/>
      <c r="AY156" s="47"/>
    </row>
    <row r="157" spans="1:51" s="44" customFormat="1" ht="21">
      <c r="A157" s="2"/>
      <c r="B157" s="2"/>
      <c r="C157" s="52"/>
      <c r="D157" s="3"/>
      <c r="E157" s="3"/>
      <c r="F157" s="4"/>
      <c r="G157" s="47"/>
      <c r="H157" s="5"/>
      <c r="I157" s="18"/>
      <c r="J157" s="18"/>
      <c r="K157" s="7"/>
      <c r="L157" s="19"/>
      <c r="M157" s="19"/>
      <c r="N157" s="19"/>
      <c r="O157" s="45"/>
      <c r="P157" s="6"/>
      <c r="Q157" s="7"/>
      <c r="R157" s="8"/>
      <c r="S157" s="8"/>
      <c r="T157" s="9"/>
      <c r="U157" s="9"/>
      <c r="V157" s="9"/>
      <c r="W157" s="55"/>
      <c r="X157" s="3"/>
      <c r="Y157" s="10"/>
      <c r="Z157" s="3"/>
      <c r="AA157" s="3"/>
      <c r="AB157" s="3"/>
      <c r="AC157" s="11"/>
      <c r="AD157" s="52"/>
      <c r="AE157" s="12"/>
      <c r="AF157" s="12"/>
      <c r="AG157" s="12"/>
      <c r="AH157" s="12"/>
      <c r="AI157" s="12"/>
      <c r="AJ157" s="12"/>
      <c r="AK157" s="67"/>
      <c r="AL157" s="13"/>
      <c r="AM157" s="14"/>
      <c r="AN157" s="14"/>
      <c r="AO157" s="14"/>
      <c r="AP157" s="14"/>
      <c r="AQ157" s="14"/>
      <c r="AR157" s="14"/>
      <c r="AS157" s="14"/>
      <c r="AT157" s="14"/>
      <c r="AU157" s="15"/>
      <c r="AV157" s="16"/>
      <c r="AW157" s="17"/>
      <c r="AX157" s="2"/>
      <c r="AY157" s="47"/>
    </row>
    <row r="158" spans="1:51" s="44" customFormat="1" ht="21">
      <c r="A158" s="2"/>
      <c r="B158" s="2"/>
      <c r="C158" s="52"/>
      <c r="D158" s="3"/>
      <c r="E158" s="3"/>
      <c r="F158" s="4"/>
      <c r="G158" s="47"/>
      <c r="H158" s="5"/>
      <c r="I158" s="18"/>
      <c r="J158" s="18"/>
      <c r="K158" s="7"/>
      <c r="L158" s="19"/>
      <c r="M158" s="19"/>
      <c r="N158" s="19"/>
      <c r="O158" s="45"/>
      <c r="P158" s="6"/>
      <c r="Q158" s="7"/>
      <c r="R158" s="8"/>
      <c r="S158" s="8"/>
      <c r="T158" s="9"/>
      <c r="U158" s="9"/>
      <c r="V158" s="9"/>
      <c r="W158" s="55"/>
      <c r="X158" s="3"/>
      <c r="Y158" s="10"/>
      <c r="Z158" s="3"/>
      <c r="AA158" s="3"/>
      <c r="AB158" s="3"/>
      <c r="AC158" s="11"/>
      <c r="AD158" s="52"/>
      <c r="AE158" s="12"/>
      <c r="AF158" s="12"/>
      <c r="AG158" s="12"/>
      <c r="AH158" s="12"/>
      <c r="AI158" s="12"/>
      <c r="AJ158" s="12"/>
      <c r="AK158" s="67"/>
      <c r="AL158" s="13"/>
      <c r="AM158" s="14"/>
      <c r="AN158" s="14"/>
      <c r="AO158" s="14"/>
      <c r="AP158" s="14"/>
      <c r="AQ158" s="14"/>
      <c r="AR158" s="14"/>
      <c r="AS158" s="14"/>
      <c r="AT158" s="14"/>
      <c r="AU158" s="15"/>
      <c r="AV158" s="16"/>
      <c r="AW158" s="17"/>
      <c r="AX158" s="2"/>
      <c r="AY158" s="47"/>
    </row>
    <row r="159" spans="1:51" s="44" customFormat="1" ht="21">
      <c r="A159" s="2"/>
      <c r="B159" s="2"/>
      <c r="C159" s="52"/>
      <c r="D159" s="3"/>
      <c r="E159" s="3"/>
      <c r="F159" s="4"/>
      <c r="G159" s="47"/>
      <c r="H159" s="5"/>
      <c r="I159" s="18"/>
      <c r="J159" s="18"/>
      <c r="K159" s="7"/>
      <c r="L159" s="19"/>
      <c r="M159" s="19"/>
      <c r="N159" s="19"/>
      <c r="O159" s="45"/>
      <c r="P159" s="6"/>
      <c r="Q159" s="7"/>
      <c r="R159" s="8"/>
      <c r="S159" s="8"/>
      <c r="T159" s="9"/>
      <c r="U159" s="9"/>
      <c r="V159" s="9"/>
      <c r="W159" s="55"/>
      <c r="X159" s="3"/>
      <c r="Y159" s="10"/>
      <c r="Z159" s="3"/>
      <c r="AA159" s="3"/>
      <c r="AB159" s="3"/>
      <c r="AC159" s="11"/>
      <c r="AD159" s="52"/>
      <c r="AE159" s="12"/>
      <c r="AF159" s="12"/>
      <c r="AG159" s="12"/>
      <c r="AH159" s="12"/>
      <c r="AI159" s="12"/>
      <c r="AJ159" s="12"/>
      <c r="AK159" s="67"/>
      <c r="AL159" s="13"/>
      <c r="AM159" s="14"/>
      <c r="AN159" s="14"/>
      <c r="AO159" s="14"/>
      <c r="AP159" s="14"/>
      <c r="AQ159" s="14"/>
      <c r="AR159" s="14"/>
      <c r="AS159" s="14"/>
      <c r="AT159" s="14"/>
      <c r="AU159" s="15"/>
      <c r="AV159" s="16"/>
      <c r="AW159" s="17"/>
      <c r="AX159" s="2"/>
      <c r="AY159" s="47"/>
    </row>
    <row r="160" spans="1:51" s="44" customFormat="1" ht="21">
      <c r="A160" s="2"/>
      <c r="B160" s="2"/>
      <c r="C160" s="52"/>
      <c r="D160" s="3"/>
      <c r="E160" s="3"/>
      <c r="F160" s="4"/>
      <c r="G160" s="47"/>
      <c r="H160" s="5"/>
      <c r="I160" s="18"/>
      <c r="J160" s="18"/>
      <c r="K160" s="7"/>
      <c r="L160" s="19"/>
      <c r="M160" s="19"/>
      <c r="N160" s="19"/>
      <c r="O160" s="45"/>
      <c r="P160" s="6"/>
      <c r="Q160" s="7"/>
      <c r="R160" s="8"/>
      <c r="S160" s="8"/>
      <c r="T160" s="9"/>
      <c r="U160" s="9"/>
      <c r="V160" s="9"/>
      <c r="W160" s="55"/>
      <c r="X160" s="3"/>
      <c r="Y160" s="10"/>
      <c r="Z160" s="3"/>
      <c r="AA160" s="3"/>
      <c r="AB160" s="3"/>
      <c r="AC160" s="11"/>
      <c r="AD160" s="52"/>
      <c r="AE160" s="12"/>
      <c r="AF160" s="12"/>
      <c r="AG160" s="12"/>
      <c r="AH160" s="12"/>
      <c r="AI160" s="12"/>
      <c r="AJ160" s="12"/>
      <c r="AK160" s="67"/>
      <c r="AL160" s="13"/>
      <c r="AM160" s="14"/>
      <c r="AN160" s="14"/>
      <c r="AO160" s="14"/>
      <c r="AP160" s="14"/>
      <c r="AQ160" s="14"/>
      <c r="AR160" s="14"/>
      <c r="AS160" s="14"/>
      <c r="AT160" s="14"/>
      <c r="AU160" s="15"/>
      <c r="AV160" s="16"/>
      <c r="AW160" s="17"/>
      <c r="AX160" s="2"/>
      <c r="AY160" s="47"/>
    </row>
    <row r="161" spans="1:51" s="44" customFormat="1" ht="21">
      <c r="A161" s="2"/>
      <c r="B161" s="2"/>
      <c r="C161" s="52"/>
      <c r="D161" s="3"/>
      <c r="E161" s="3"/>
      <c r="F161" s="4"/>
      <c r="G161" s="47"/>
      <c r="H161" s="5"/>
      <c r="I161" s="18"/>
      <c r="J161" s="18"/>
      <c r="K161" s="7"/>
      <c r="L161" s="19"/>
      <c r="M161" s="19"/>
      <c r="N161" s="19"/>
      <c r="O161" s="45"/>
      <c r="P161" s="6"/>
      <c r="Q161" s="7"/>
      <c r="R161" s="8"/>
      <c r="S161" s="8"/>
      <c r="T161" s="9"/>
      <c r="U161" s="9"/>
      <c r="V161" s="9"/>
      <c r="W161" s="55"/>
      <c r="X161" s="3"/>
      <c r="Y161" s="10"/>
      <c r="Z161" s="3"/>
      <c r="AA161" s="3"/>
      <c r="AB161" s="3"/>
      <c r="AC161" s="11"/>
      <c r="AD161" s="52"/>
      <c r="AE161" s="12"/>
      <c r="AF161" s="12"/>
      <c r="AG161" s="12"/>
      <c r="AH161" s="12"/>
      <c r="AI161" s="12"/>
      <c r="AJ161" s="12"/>
      <c r="AK161" s="67"/>
      <c r="AL161" s="13"/>
      <c r="AM161" s="14"/>
      <c r="AN161" s="14"/>
      <c r="AO161" s="14"/>
      <c r="AP161" s="14"/>
      <c r="AQ161" s="14"/>
      <c r="AR161" s="14"/>
      <c r="AS161" s="14"/>
      <c r="AT161" s="14"/>
      <c r="AU161" s="15"/>
      <c r="AV161" s="16"/>
      <c r="AW161" s="17"/>
      <c r="AX161" s="2"/>
      <c r="AY161" s="47"/>
    </row>
    <row r="162" spans="1:51" s="44" customFormat="1" ht="21">
      <c r="A162" s="2"/>
      <c r="B162" s="2"/>
      <c r="C162" s="52"/>
      <c r="D162" s="3"/>
      <c r="E162" s="3"/>
      <c r="F162" s="4"/>
      <c r="G162" s="47"/>
      <c r="H162" s="5"/>
      <c r="I162" s="18"/>
      <c r="J162" s="18"/>
      <c r="K162" s="7"/>
      <c r="L162" s="19"/>
      <c r="M162" s="19"/>
      <c r="N162" s="19"/>
      <c r="O162" s="45"/>
      <c r="P162" s="6"/>
      <c r="Q162" s="7"/>
      <c r="R162" s="8"/>
      <c r="S162" s="8"/>
      <c r="T162" s="9"/>
      <c r="U162" s="9"/>
      <c r="V162" s="9"/>
      <c r="W162" s="55"/>
      <c r="X162" s="3"/>
      <c r="Y162" s="10"/>
      <c r="Z162" s="3"/>
      <c r="AA162" s="3"/>
      <c r="AB162" s="3"/>
      <c r="AC162" s="11"/>
      <c r="AD162" s="52"/>
      <c r="AE162" s="12"/>
      <c r="AF162" s="12"/>
      <c r="AG162" s="12"/>
      <c r="AH162" s="12"/>
      <c r="AI162" s="12"/>
      <c r="AJ162" s="12"/>
      <c r="AK162" s="67"/>
      <c r="AL162" s="13"/>
      <c r="AM162" s="14"/>
      <c r="AN162" s="14"/>
      <c r="AO162" s="14"/>
      <c r="AP162" s="14"/>
      <c r="AQ162" s="14"/>
      <c r="AR162" s="14"/>
      <c r="AS162" s="14"/>
      <c r="AT162" s="14"/>
      <c r="AU162" s="15"/>
      <c r="AV162" s="16"/>
      <c r="AW162" s="17"/>
      <c r="AX162" s="2"/>
      <c r="AY162" s="47"/>
    </row>
    <row r="163" spans="1:51" s="44" customFormat="1" ht="21">
      <c r="A163" s="2"/>
      <c r="B163" s="2"/>
      <c r="C163" s="52"/>
      <c r="D163" s="3"/>
      <c r="E163" s="3"/>
      <c r="F163" s="4"/>
      <c r="G163" s="47"/>
      <c r="H163" s="5"/>
      <c r="I163" s="18"/>
      <c r="J163" s="18"/>
      <c r="K163" s="7"/>
      <c r="L163" s="19"/>
      <c r="M163" s="19"/>
      <c r="N163" s="19"/>
      <c r="O163" s="45"/>
      <c r="P163" s="6"/>
      <c r="Q163" s="7"/>
      <c r="R163" s="8"/>
      <c r="S163" s="8"/>
      <c r="T163" s="9"/>
      <c r="U163" s="9"/>
      <c r="V163" s="9"/>
      <c r="W163" s="55"/>
      <c r="X163" s="3"/>
      <c r="Y163" s="10"/>
      <c r="Z163" s="3"/>
      <c r="AA163" s="3"/>
      <c r="AB163" s="3"/>
      <c r="AC163" s="11"/>
      <c r="AD163" s="52"/>
      <c r="AE163" s="12"/>
      <c r="AF163" s="12"/>
      <c r="AG163" s="12"/>
      <c r="AH163" s="12"/>
      <c r="AI163" s="12"/>
      <c r="AJ163" s="12"/>
      <c r="AK163" s="67"/>
      <c r="AL163" s="13"/>
      <c r="AM163" s="14"/>
      <c r="AN163" s="14"/>
      <c r="AO163" s="14"/>
      <c r="AP163" s="14"/>
      <c r="AQ163" s="14"/>
      <c r="AR163" s="14"/>
      <c r="AS163" s="14"/>
      <c r="AT163" s="14"/>
      <c r="AU163" s="15"/>
      <c r="AV163" s="16"/>
      <c r="AW163" s="17"/>
      <c r="AX163" s="2"/>
      <c r="AY163" s="47"/>
    </row>
    <row r="164" spans="1:51" s="44" customFormat="1" ht="21">
      <c r="A164" s="2"/>
      <c r="B164" s="2"/>
      <c r="C164" s="52"/>
      <c r="D164" s="3"/>
      <c r="E164" s="3"/>
      <c r="F164" s="4"/>
      <c r="G164" s="47"/>
      <c r="H164" s="5"/>
      <c r="I164" s="18"/>
      <c r="J164" s="18"/>
      <c r="K164" s="7"/>
      <c r="L164" s="19"/>
      <c r="M164" s="19"/>
      <c r="N164" s="19"/>
      <c r="O164" s="45"/>
      <c r="P164" s="6"/>
      <c r="Q164" s="7"/>
      <c r="R164" s="8"/>
      <c r="S164" s="8"/>
      <c r="T164" s="9"/>
      <c r="U164" s="9"/>
      <c r="V164" s="9"/>
      <c r="W164" s="55"/>
      <c r="X164" s="3"/>
      <c r="Y164" s="10"/>
      <c r="Z164" s="3"/>
      <c r="AA164" s="3"/>
      <c r="AB164" s="3"/>
      <c r="AC164" s="11"/>
      <c r="AD164" s="52"/>
      <c r="AE164" s="12"/>
      <c r="AF164" s="12"/>
      <c r="AG164" s="12"/>
      <c r="AH164" s="12"/>
      <c r="AI164" s="12"/>
      <c r="AJ164" s="12"/>
      <c r="AK164" s="67"/>
      <c r="AL164" s="13"/>
      <c r="AM164" s="14"/>
      <c r="AN164" s="14"/>
      <c r="AO164" s="14"/>
      <c r="AP164" s="14"/>
      <c r="AQ164" s="14"/>
      <c r="AR164" s="14"/>
      <c r="AS164" s="14"/>
      <c r="AT164" s="14"/>
      <c r="AU164" s="15"/>
      <c r="AV164" s="16"/>
      <c r="AW164" s="17"/>
      <c r="AX164" s="2"/>
      <c r="AY164" s="47"/>
    </row>
    <row r="165" spans="1:51" s="44" customFormat="1" ht="21">
      <c r="A165" s="2"/>
      <c r="B165" s="2"/>
      <c r="C165" s="52"/>
      <c r="D165" s="3"/>
      <c r="E165" s="3"/>
      <c r="F165" s="4"/>
      <c r="G165" s="47"/>
      <c r="H165" s="5"/>
      <c r="I165" s="18"/>
      <c r="J165" s="18"/>
      <c r="K165" s="7"/>
      <c r="L165" s="19"/>
      <c r="M165" s="19"/>
      <c r="N165" s="19"/>
      <c r="O165" s="45"/>
      <c r="P165" s="6"/>
      <c r="Q165" s="7"/>
      <c r="R165" s="8"/>
      <c r="S165" s="8"/>
      <c r="T165" s="9"/>
      <c r="U165" s="9"/>
      <c r="V165" s="9"/>
      <c r="W165" s="55"/>
      <c r="X165" s="3"/>
      <c r="Y165" s="10"/>
      <c r="Z165" s="3"/>
      <c r="AA165" s="3"/>
      <c r="AB165" s="3"/>
      <c r="AC165" s="11"/>
      <c r="AD165" s="52"/>
      <c r="AE165" s="12"/>
      <c r="AF165" s="12"/>
      <c r="AG165" s="12"/>
      <c r="AH165" s="12"/>
      <c r="AI165" s="12"/>
      <c r="AJ165" s="12"/>
      <c r="AK165" s="67"/>
      <c r="AL165" s="13"/>
      <c r="AM165" s="14"/>
      <c r="AN165" s="14"/>
      <c r="AO165" s="14"/>
      <c r="AP165" s="14"/>
      <c r="AQ165" s="14"/>
      <c r="AR165" s="14"/>
      <c r="AS165" s="14"/>
      <c r="AT165" s="14"/>
      <c r="AU165" s="15"/>
      <c r="AV165" s="16"/>
      <c r="AW165" s="17"/>
      <c r="AX165" s="2"/>
      <c r="AY165" s="47"/>
    </row>
    <row r="166" spans="1:51" s="44" customFormat="1" ht="21">
      <c r="A166" s="2"/>
      <c r="B166" s="2"/>
      <c r="C166" s="52"/>
      <c r="D166" s="3"/>
      <c r="E166" s="3"/>
      <c r="F166" s="4"/>
      <c r="G166" s="47"/>
      <c r="H166" s="5"/>
      <c r="I166" s="18"/>
      <c r="J166" s="18"/>
      <c r="K166" s="7"/>
      <c r="L166" s="19"/>
      <c r="M166" s="19"/>
      <c r="N166" s="19"/>
      <c r="O166" s="45"/>
      <c r="P166" s="6"/>
      <c r="Q166" s="7"/>
      <c r="R166" s="8"/>
      <c r="S166" s="8"/>
      <c r="T166" s="9"/>
      <c r="U166" s="9"/>
      <c r="V166" s="9"/>
      <c r="W166" s="55"/>
      <c r="X166" s="3"/>
      <c r="Y166" s="10"/>
      <c r="Z166" s="3"/>
      <c r="AA166" s="3"/>
      <c r="AB166" s="3"/>
      <c r="AC166" s="11"/>
      <c r="AD166" s="52"/>
      <c r="AE166" s="12"/>
      <c r="AF166" s="12"/>
      <c r="AG166" s="12"/>
      <c r="AH166" s="12"/>
      <c r="AI166" s="12"/>
      <c r="AJ166" s="12"/>
      <c r="AK166" s="67"/>
      <c r="AL166" s="13"/>
      <c r="AM166" s="14"/>
      <c r="AN166" s="14"/>
      <c r="AO166" s="14"/>
      <c r="AP166" s="14"/>
      <c r="AQ166" s="14"/>
      <c r="AR166" s="14"/>
      <c r="AS166" s="14"/>
      <c r="AT166" s="14"/>
      <c r="AU166" s="15"/>
      <c r="AV166" s="16"/>
      <c r="AW166" s="17"/>
      <c r="AX166" s="2"/>
      <c r="AY166" s="47"/>
    </row>
    <row r="167" spans="1:51" s="44" customFormat="1" ht="21">
      <c r="A167" s="2"/>
      <c r="B167" s="2"/>
      <c r="C167" s="52"/>
      <c r="D167" s="3"/>
      <c r="E167" s="3"/>
      <c r="F167" s="4"/>
      <c r="G167" s="47"/>
      <c r="H167" s="5"/>
      <c r="I167" s="18"/>
      <c r="J167" s="18"/>
      <c r="K167" s="7"/>
      <c r="L167" s="19"/>
      <c r="M167" s="19"/>
      <c r="N167" s="19"/>
      <c r="O167" s="45"/>
      <c r="P167" s="6"/>
      <c r="Q167" s="7"/>
      <c r="R167" s="8"/>
      <c r="S167" s="8"/>
      <c r="T167" s="9"/>
      <c r="U167" s="9"/>
      <c r="V167" s="9"/>
      <c r="W167" s="55"/>
      <c r="X167" s="3"/>
      <c r="Y167" s="10"/>
      <c r="Z167" s="3"/>
      <c r="AA167" s="3"/>
      <c r="AB167" s="3"/>
      <c r="AC167" s="11"/>
      <c r="AD167" s="52"/>
      <c r="AE167" s="12"/>
      <c r="AF167" s="12"/>
      <c r="AG167" s="12"/>
      <c r="AH167" s="12"/>
      <c r="AI167" s="12"/>
      <c r="AJ167" s="12"/>
      <c r="AK167" s="67"/>
      <c r="AL167" s="13"/>
      <c r="AM167" s="14"/>
      <c r="AN167" s="14"/>
      <c r="AO167" s="14"/>
      <c r="AP167" s="14"/>
      <c r="AQ167" s="14"/>
      <c r="AR167" s="14"/>
      <c r="AS167" s="14"/>
      <c r="AT167" s="14"/>
      <c r="AU167" s="15"/>
      <c r="AV167" s="16"/>
      <c r="AW167" s="17"/>
      <c r="AX167" s="2"/>
      <c r="AY167" s="47"/>
    </row>
    <row r="168" spans="1:51" s="44" customFormat="1" ht="21">
      <c r="A168" s="2"/>
      <c r="B168" s="2"/>
      <c r="C168" s="52"/>
      <c r="D168" s="3"/>
      <c r="E168" s="3"/>
      <c r="F168" s="4"/>
      <c r="G168" s="47"/>
      <c r="H168" s="5"/>
      <c r="I168" s="18"/>
      <c r="J168" s="18"/>
      <c r="K168" s="7"/>
      <c r="L168" s="19"/>
      <c r="M168" s="19"/>
      <c r="N168" s="19"/>
      <c r="O168" s="45"/>
      <c r="P168" s="6"/>
      <c r="Q168" s="7"/>
      <c r="R168" s="8"/>
      <c r="S168" s="8"/>
      <c r="T168" s="9"/>
      <c r="U168" s="9"/>
      <c r="V168" s="9"/>
      <c r="W168" s="55"/>
      <c r="X168" s="3"/>
      <c r="Y168" s="10"/>
      <c r="Z168" s="3"/>
      <c r="AA168" s="3"/>
      <c r="AB168" s="3"/>
      <c r="AC168" s="11"/>
      <c r="AD168" s="52"/>
      <c r="AE168" s="12"/>
      <c r="AF168" s="12"/>
      <c r="AG168" s="12"/>
      <c r="AH168" s="12"/>
      <c r="AI168" s="12"/>
      <c r="AJ168" s="12"/>
      <c r="AK168" s="67"/>
      <c r="AL168" s="13"/>
      <c r="AM168" s="14"/>
      <c r="AN168" s="14"/>
      <c r="AO168" s="14"/>
      <c r="AP168" s="14"/>
      <c r="AQ168" s="14"/>
      <c r="AR168" s="14"/>
      <c r="AS168" s="14"/>
      <c r="AT168" s="14"/>
      <c r="AU168" s="15"/>
      <c r="AV168" s="16"/>
      <c r="AW168" s="17"/>
      <c r="AX168" s="2"/>
      <c r="AY168" s="47"/>
    </row>
    <row r="169" spans="1:51" s="44" customFormat="1" ht="21">
      <c r="A169" s="2"/>
      <c r="B169" s="2"/>
      <c r="C169" s="52"/>
      <c r="D169" s="3"/>
      <c r="E169" s="3"/>
      <c r="F169" s="4"/>
      <c r="G169" s="47"/>
      <c r="H169" s="5"/>
      <c r="I169" s="18"/>
      <c r="J169" s="18"/>
      <c r="K169" s="7"/>
      <c r="L169" s="19"/>
      <c r="M169" s="19"/>
      <c r="N169" s="19"/>
      <c r="O169" s="45"/>
      <c r="P169" s="6"/>
      <c r="Q169" s="7"/>
      <c r="R169" s="8"/>
      <c r="S169" s="8"/>
      <c r="T169" s="9"/>
      <c r="U169" s="9"/>
      <c r="V169" s="9"/>
      <c r="W169" s="55"/>
      <c r="X169" s="3"/>
      <c r="Y169" s="10"/>
      <c r="Z169" s="3"/>
      <c r="AA169" s="3"/>
      <c r="AB169" s="3"/>
      <c r="AC169" s="11"/>
      <c r="AD169" s="52"/>
      <c r="AE169" s="12"/>
      <c r="AF169" s="12"/>
      <c r="AG169" s="12"/>
      <c r="AH169" s="12"/>
      <c r="AI169" s="12"/>
      <c r="AJ169" s="12"/>
      <c r="AK169" s="67"/>
      <c r="AL169" s="13"/>
      <c r="AM169" s="14"/>
      <c r="AN169" s="14"/>
      <c r="AO169" s="14"/>
      <c r="AP169" s="14"/>
      <c r="AQ169" s="14"/>
      <c r="AR169" s="14"/>
      <c r="AS169" s="14"/>
      <c r="AT169" s="14"/>
      <c r="AU169" s="15"/>
      <c r="AV169" s="16"/>
      <c r="AW169" s="17"/>
      <c r="AX169" s="2"/>
      <c r="AY169" s="47"/>
    </row>
    <row r="170" spans="1:51" s="44" customFormat="1" ht="21">
      <c r="A170" s="2"/>
      <c r="B170" s="2"/>
      <c r="C170" s="52"/>
      <c r="D170" s="3"/>
      <c r="E170" s="3"/>
      <c r="F170" s="4"/>
      <c r="G170" s="47"/>
      <c r="H170" s="5"/>
      <c r="I170" s="18"/>
      <c r="J170" s="18"/>
      <c r="K170" s="7"/>
      <c r="L170" s="19"/>
      <c r="M170" s="19"/>
      <c r="N170" s="19"/>
      <c r="O170" s="45"/>
      <c r="P170" s="6"/>
      <c r="Q170" s="7"/>
      <c r="R170" s="8"/>
      <c r="S170" s="8"/>
      <c r="T170" s="9"/>
      <c r="U170" s="9"/>
      <c r="V170" s="9"/>
      <c r="W170" s="55"/>
      <c r="X170" s="3"/>
      <c r="Y170" s="10"/>
      <c r="Z170" s="3"/>
      <c r="AA170" s="3"/>
      <c r="AB170" s="3"/>
      <c r="AC170" s="11"/>
      <c r="AD170" s="52"/>
      <c r="AE170" s="12"/>
      <c r="AF170" s="12"/>
      <c r="AG170" s="12"/>
      <c r="AH170" s="12"/>
      <c r="AI170" s="12"/>
      <c r="AJ170" s="12"/>
      <c r="AK170" s="67"/>
      <c r="AL170" s="13"/>
      <c r="AM170" s="14"/>
      <c r="AN170" s="14"/>
      <c r="AO170" s="14"/>
      <c r="AP170" s="14"/>
      <c r="AQ170" s="14"/>
      <c r="AR170" s="14"/>
      <c r="AS170" s="14"/>
      <c r="AT170" s="14"/>
      <c r="AU170" s="15"/>
      <c r="AV170" s="16"/>
      <c r="AW170" s="17"/>
      <c r="AX170" s="2"/>
      <c r="AY170" s="47"/>
    </row>
    <row r="171" spans="1:51" s="44" customFormat="1" ht="21">
      <c r="A171" s="2"/>
      <c r="B171" s="2"/>
      <c r="C171" s="52"/>
      <c r="D171" s="3"/>
      <c r="E171" s="3"/>
      <c r="F171" s="4"/>
      <c r="G171" s="47"/>
      <c r="H171" s="5"/>
      <c r="I171" s="18"/>
      <c r="J171" s="18"/>
      <c r="K171" s="7"/>
      <c r="L171" s="19"/>
      <c r="M171" s="19"/>
      <c r="N171" s="19"/>
      <c r="O171" s="45"/>
      <c r="P171" s="6"/>
      <c r="Q171" s="7"/>
      <c r="R171" s="8"/>
      <c r="S171" s="8"/>
      <c r="T171" s="9"/>
      <c r="U171" s="9"/>
      <c r="V171" s="9"/>
      <c r="W171" s="55"/>
      <c r="X171" s="3"/>
      <c r="Y171" s="10"/>
      <c r="Z171" s="3"/>
      <c r="AA171" s="3"/>
      <c r="AB171" s="3"/>
      <c r="AC171" s="11"/>
      <c r="AD171" s="52"/>
      <c r="AE171" s="12"/>
      <c r="AF171" s="12"/>
      <c r="AG171" s="12"/>
      <c r="AH171" s="12"/>
      <c r="AI171" s="12"/>
      <c r="AJ171" s="12"/>
      <c r="AK171" s="67"/>
      <c r="AL171" s="13"/>
      <c r="AM171" s="14"/>
      <c r="AN171" s="14"/>
      <c r="AO171" s="14"/>
      <c r="AP171" s="14"/>
      <c r="AQ171" s="14"/>
      <c r="AR171" s="14"/>
      <c r="AS171" s="14"/>
      <c r="AT171" s="14"/>
      <c r="AU171" s="15"/>
      <c r="AV171" s="16"/>
      <c r="AW171" s="17"/>
      <c r="AX171" s="2"/>
      <c r="AY171" s="47"/>
    </row>
    <row r="172" spans="1:51" s="44" customFormat="1" ht="21">
      <c r="A172" s="2"/>
      <c r="B172" s="2"/>
      <c r="C172" s="52"/>
      <c r="D172" s="3"/>
      <c r="E172" s="3"/>
      <c r="F172" s="4"/>
      <c r="G172" s="47"/>
      <c r="H172" s="5"/>
      <c r="I172" s="18"/>
      <c r="J172" s="18"/>
      <c r="K172" s="7"/>
      <c r="L172" s="19"/>
      <c r="M172" s="19"/>
      <c r="N172" s="19"/>
      <c r="O172" s="45"/>
      <c r="P172" s="6"/>
      <c r="Q172" s="7"/>
      <c r="R172" s="8"/>
      <c r="S172" s="8"/>
      <c r="T172" s="9"/>
      <c r="U172" s="9"/>
      <c r="V172" s="9"/>
      <c r="W172" s="55"/>
      <c r="X172" s="3"/>
      <c r="Y172" s="10"/>
      <c r="Z172" s="3"/>
      <c r="AA172" s="3"/>
      <c r="AB172" s="3"/>
      <c r="AC172" s="11"/>
      <c r="AD172" s="52"/>
      <c r="AE172" s="12"/>
      <c r="AF172" s="12"/>
      <c r="AG172" s="12"/>
      <c r="AH172" s="12"/>
      <c r="AI172" s="12"/>
      <c r="AJ172" s="12"/>
      <c r="AK172" s="67"/>
      <c r="AL172" s="13"/>
      <c r="AM172" s="14"/>
      <c r="AN172" s="14"/>
      <c r="AO172" s="14"/>
      <c r="AP172" s="14"/>
      <c r="AQ172" s="14"/>
      <c r="AR172" s="14"/>
      <c r="AS172" s="14"/>
      <c r="AT172" s="14"/>
      <c r="AU172" s="15"/>
      <c r="AV172" s="16"/>
      <c r="AW172" s="17"/>
      <c r="AX172" s="2"/>
      <c r="AY172" s="47"/>
    </row>
    <row r="173" spans="1:51" s="44" customFormat="1" ht="21">
      <c r="A173" s="2"/>
      <c r="B173" s="2"/>
      <c r="C173" s="52"/>
      <c r="D173" s="3"/>
      <c r="E173" s="3"/>
      <c r="F173" s="4"/>
      <c r="G173" s="47"/>
      <c r="H173" s="5"/>
      <c r="I173" s="18"/>
      <c r="J173" s="18"/>
      <c r="K173" s="7"/>
      <c r="L173" s="19"/>
      <c r="M173" s="19"/>
      <c r="N173" s="19"/>
      <c r="O173" s="45"/>
      <c r="P173" s="6"/>
      <c r="Q173" s="7"/>
      <c r="R173" s="8"/>
      <c r="S173" s="8"/>
      <c r="T173" s="9"/>
      <c r="U173" s="9"/>
      <c r="V173" s="9"/>
      <c r="W173" s="55"/>
      <c r="X173" s="3"/>
      <c r="Y173" s="10"/>
      <c r="Z173" s="3"/>
      <c r="AA173" s="3"/>
      <c r="AB173" s="3"/>
      <c r="AC173" s="11"/>
      <c r="AD173" s="52"/>
      <c r="AE173" s="12"/>
      <c r="AF173" s="12"/>
      <c r="AG173" s="12"/>
      <c r="AH173" s="12"/>
      <c r="AI173" s="12"/>
      <c r="AJ173" s="12"/>
      <c r="AK173" s="67"/>
      <c r="AL173" s="13"/>
      <c r="AM173" s="14"/>
      <c r="AN173" s="14"/>
      <c r="AO173" s="14"/>
      <c r="AP173" s="14"/>
      <c r="AQ173" s="14"/>
      <c r="AR173" s="14"/>
      <c r="AS173" s="14"/>
      <c r="AT173" s="14"/>
      <c r="AU173" s="15"/>
      <c r="AV173" s="16"/>
      <c r="AW173" s="17"/>
      <c r="AX173" s="2"/>
      <c r="AY173" s="47"/>
    </row>
    <row r="174" spans="1:51" s="44" customFormat="1" ht="21">
      <c r="A174" s="2"/>
      <c r="B174" s="2"/>
      <c r="C174" s="52"/>
      <c r="D174" s="3"/>
      <c r="E174" s="3"/>
      <c r="F174" s="4"/>
      <c r="G174" s="47"/>
      <c r="H174" s="5"/>
      <c r="I174" s="18"/>
      <c r="J174" s="18"/>
      <c r="K174" s="7"/>
      <c r="L174" s="19"/>
      <c r="M174" s="19"/>
      <c r="N174" s="19"/>
      <c r="O174" s="45"/>
      <c r="P174" s="6"/>
      <c r="Q174" s="7"/>
      <c r="R174" s="8"/>
      <c r="S174" s="8"/>
      <c r="T174" s="9"/>
      <c r="U174" s="9"/>
      <c r="V174" s="9"/>
      <c r="W174" s="55"/>
      <c r="X174" s="3"/>
      <c r="Y174" s="10"/>
      <c r="Z174" s="3"/>
      <c r="AA174" s="3"/>
      <c r="AB174" s="3"/>
      <c r="AC174" s="11"/>
      <c r="AD174" s="52"/>
      <c r="AE174" s="12"/>
      <c r="AF174" s="12"/>
      <c r="AG174" s="12"/>
      <c r="AH174" s="12"/>
      <c r="AI174" s="12"/>
      <c r="AJ174" s="12"/>
      <c r="AK174" s="67"/>
      <c r="AL174" s="13"/>
      <c r="AM174" s="14"/>
      <c r="AN174" s="14"/>
      <c r="AO174" s="14"/>
      <c r="AP174" s="14"/>
      <c r="AQ174" s="14"/>
      <c r="AR174" s="14"/>
      <c r="AS174" s="14"/>
      <c r="AT174" s="14"/>
      <c r="AU174" s="15"/>
      <c r="AV174" s="16"/>
      <c r="AW174" s="17"/>
      <c r="AX174" s="2"/>
      <c r="AY174" s="47"/>
    </row>
    <row r="175" spans="1:51" s="44" customFormat="1" ht="21">
      <c r="A175" s="2"/>
      <c r="B175" s="2"/>
      <c r="C175" s="52"/>
      <c r="D175" s="3"/>
      <c r="E175" s="3"/>
      <c r="F175" s="4"/>
      <c r="G175" s="47"/>
      <c r="H175" s="5"/>
      <c r="I175" s="18"/>
      <c r="J175" s="18"/>
      <c r="K175" s="7"/>
      <c r="L175" s="19"/>
      <c r="M175" s="19"/>
      <c r="N175" s="19"/>
      <c r="O175" s="45"/>
      <c r="P175" s="6"/>
      <c r="Q175" s="7"/>
      <c r="R175" s="8"/>
      <c r="S175" s="8"/>
      <c r="T175" s="9"/>
      <c r="U175" s="9"/>
      <c r="V175" s="9"/>
      <c r="W175" s="55"/>
      <c r="X175" s="3"/>
      <c r="Y175" s="10"/>
      <c r="Z175" s="3"/>
      <c r="AA175" s="3"/>
      <c r="AB175" s="3"/>
      <c r="AC175" s="11"/>
      <c r="AD175" s="52"/>
      <c r="AE175" s="12"/>
      <c r="AF175" s="12"/>
      <c r="AG175" s="12"/>
      <c r="AH175" s="12"/>
      <c r="AI175" s="12"/>
      <c r="AJ175" s="12"/>
      <c r="AK175" s="67"/>
      <c r="AL175" s="13"/>
      <c r="AM175" s="14"/>
      <c r="AN175" s="14"/>
      <c r="AO175" s="14"/>
      <c r="AP175" s="14"/>
      <c r="AQ175" s="14"/>
      <c r="AR175" s="14"/>
      <c r="AS175" s="14"/>
      <c r="AT175" s="14"/>
      <c r="AU175" s="15"/>
      <c r="AV175" s="16"/>
      <c r="AW175" s="17"/>
      <c r="AX175" s="2"/>
      <c r="AY175" s="47"/>
    </row>
    <row r="176" spans="1:51" s="44" customFormat="1" ht="21">
      <c r="A176" s="2"/>
      <c r="B176" s="2"/>
      <c r="C176" s="52"/>
      <c r="D176" s="3"/>
      <c r="E176" s="3"/>
      <c r="F176" s="4"/>
      <c r="G176" s="47"/>
      <c r="H176" s="5"/>
      <c r="I176" s="18"/>
      <c r="J176" s="18"/>
      <c r="K176" s="7"/>
      <c r="L176" s="19"/>
      <c r="M176" s="19"/>
      <c r="N176" s="19"/>
      <c r="O176" s="45"/>
      <c r="P176" s="6"/>
      <c r="Q176" s="7"/>
      <c r="R176" s="8"/>
      <c r="S176" s="8"/>
      <c r="T176" s="9"/>
      <c r="U176" s="9"/>
      <c r="V176" s="9"/>
      <c r="W176" s="55"/>
      <c r="X176" s="3"/>
      <c r="Y176" s="10"/>
      <c r="Z176" s="3"/>
      <c r="AA176" s="3"/>
      <c r="AB176" s="3"/>
      <c r="AC176" s="11"/>
      <c r="AD176" s="52"/>
      <c r="AE176" s="12"/>
      <c r="AF176" s="12"/>
      <c r="AG176" s="12"/>
      <c r="AH176" s="12"/>
      <c r="AI176" s="12"/>
      <c r="AJ176" s="12"/>
      <c r="AK176" s="67"/>
      <c r="AL176" s="13"/>
      <c r="AM176" s="14"/>
      <c r="AN176" s="14"/>
      <c r="AO176" s="14"/>
      <c r="AP176" s="14"/>
      <c r="AQ176" s="14"/>
      <c r="AR176" s="14"/>
      <c r="AS176" s="14"/>
      <c r="AT176" s="14"/>
      <c r="AU176" s="15"/>
      <c r="AV176" s="16"/>
      <c r="AW176" s="17"/>
      <c r="AX176" s="2"/>
      <c r="AY176" s="47"/>
    </row>
    <row r="177" spans="1:51" s="44" customFormat="1" ht="21">
      <c r="A177" s="2"/>
      <c r="B177" s="2"/>
      <c r="C177" s="52"/>
      <c r="D177" s="3"/>
      <c r="E177" s="3"/>
      <c r="F177" s="4"/>
      <c r="G177" s="47"/>
      <c r="H177" s="5"/>
      <c r="I177" s="18"/>
      <c r="J177" s="18"/>
      <c r="K177" s="7"/>
      <c r="L177" s="19"/>
      <c r="M177" s="19"/>
      <c r="N177" s="19"/>
      <c r="O177" s="45"/>
      <c r="P177" s="6"/>
      <c r="Q177" s="7"/>
      <c r="R177" s="8"/>
      <c r="S177" s="8"/>
      <c r="T177" s="9"/>
      <c r="U177" s="9"/>
      <c r="V177" s="9"/>
      <c r="W177" s="55"/>
      <c r="X177" s="3"/>
      <c r="Y177" s="10"/>
      <c r="Z177" s="3"/>
      <c r="AA177" s="3"/>
      <c r="AB177" s="3"/>
      <c r="AC177" s="11"/>
      <c r="AD177" s="52"/>
      <c r="AE177" s="12"/>
      <c r="AF177" s="12"/>
      <c r="AG177" s="12"/>
      <c r="AH177" s="12"/>
      <c r="AI177" s="12"/>
      <c r="AJ177" s="12"/>
      <c r="AK177" s="67"/>
      <c r="AL177" s="13"/>
      <c r="AM177" s="14"/>
      <c r="AN177" s="14"/>
      <c r="AO177" s="14"/>
      <c r="AP177" s="14"/>
      <c r="AQ177" s="14"/>
      <c r="AR177" s="14"/>
      <c r="AS177" s="14"/>
      <c r="AT177" s="14"/>
      <c r="AU177" s="15"/>
      <c r="AV177" s="16"/>
      <c r="AW177" s="17"/>
      <c r="AX177" s="2"/>
      <c r="AY177" s="47"/>
    </row>
    <row r="178" spans="1:51" s="44" customFormat="1" ht="21">
      <c r="A178" s="2"/>
      <c r="B178" s="2"/>
      <c r="C178" s="52"/>
      <c r="D178" s="3"/>
      <c r="E178" s="3"/>
      <c r="F178" s="4"/>
      <c r="G178" s="47"/>
      <c r="H178" s="5"/>
      <c r="I178" s="18"/>
      <c r="J178" s="18"/>
      <c r="K178" s="7"/>
      <c r="L178" s="19"/>
      <c r="M178" s="19"/>
      <c r="N178" s="19"/>
      <c r="O178" s="45"/>
      <c r="P178" s="6"/>
      <c r="Q178" s="7"/>
      <c r="R178" s="8"/>
      <c r="S178" s="8"/>
      <c r="T178" s="9"/>
      <c r="U178" s="9"/>
      <c r="V178" s="9"/>
      <c r="W178" s="55"/>
      <c r="X178" s="3"/>
      <c r="Y178" s="10"/>
      <c r="Z178" s="3"/>
      <c r="AA178" s="3"/>
      <c r="AB178" s="3"/>
      <c r="AC178" s="11"/>
      <c r="AD178" s="52"/>
      <c r="AE178" s="12"/>
      <c r="AF178" s="12"/>
      <c r="AG178" s="12"/>
      <c r="AH178" s="12"/>
      <c r="AI178" s="12"/>
      <c r="AJ178" s="12"/>
      <c r="AK178" s="67"/>
      <c r="AL178" s="13"/>
      <c r="AM178" s="14"/>
      <c r="AN178" s="14"/>
      <c r="AO178" s="14"/>
      <c r="AP178" s="14"/>
      <c r="AQ178" s="14"/>
      <c r="AR178" s="14"/>
      <c r="AS178" s="14"/>
      <c r="AT178" s="14"/>
      <c r="AU178" s="15"/>
      <c r="AV178" s="16"/>
      <c r="AW178" s="17"/>
      <c r="AX178" s="2"/>
      <c r="AY178" s="47"/>
    </row>
    <row r="179" spans="1:51" s="44" customFormat="1" ht="21">
      <c r="A179" s="2"/>
      <c r="B179" s="2"/>
      <c r="C179" s="52"/>
      <c r="D179" s="3"/>
      <c r="E179" s="3"/>
      <c r="F179" s="4"/>
      <c r="G179" s="47"/>
      <c r="H179" s="5"/>
      <c r="I179" s="18"/>
      <c r="J179" s="18"/>
      <c r="K179" s="7"/>
      <c r="L179" s="19"/>
      <c r="M179" s="19"/>
      <c r="N179" s="19"/>
      <c r="O179" s="45"/>
      <c r="P179" s="6"/>
      <c r="Q179" s="7"/>
      <c r="R179" s="8"/>
      <c r="S179" s="8"/>
      <c r="T179" s="9"/>
      <c r="U179" s="9"/>
      <c r="V179" s="9"/>
      <c r="W179" s="55"/>
      <c r="X179" s="3"/>
      <c r="Y179" s="10"/>
      <c r="Z179" s="3"/>
      <c r="AA179" s="3"/>
      <c r="AB179" s="3"/>
      <c r="AC179" s="11"/>
      <c r="AD179" s="52"/>
      <c r="AE179" s="12"/>
      <c r="AF179" s="12"/>
      <c r="AG179" s="12"/>
      <c r="AH179" s="12"/>
      <c r="AI179" s="12"/>
      <c r="AJ179" s="12"/>
      <c r="AK179" s="67"/>
      <c r="AL179" s="13"/>
      <c r="AM179" s="14"/>
      <c r="AN179" s="14"/>
      <c r="AO179" s="14"/>
      <c r="AP179" s="14"/>
      <c r="AQ179" s="14"/>
      <c r="AR179" s="14"/>
      <c r="AS179" s="14"/>
      <c r="AT179" s="14"/>
      <c r="AU179" s="15"/>
      <c r="AV179" s="16"/>
      <c r="AW179" s="17"/>
      <c r="AX179" s="2"/>
      <c r="AY179" s="47"/>
    </row>
    <row r="180" spans="1:51" s="44" customFormat="1" ht="21">
      <c r="A180" s="2"/>
      <c r="B180" s="2"/>
      <c r="C180" s="52"/>
      <c r="D180" s="3"/>
      <c r="E180" s="3"/>
      <c r="F180" s="4"/>
      <c r="G180" s="47"/>
      <c r="H180" s="5"/>
      <c r="I180" s="18"/>
      <c r="J180" s="18"/>
      <c r="K180" s="7"/>
      <c r="L180" s="19"/>
      <c r="M180" s="19"/>
      <c r="N180" s="19"/>
      <c r="O180" s="45"/>
      <c r="P180" s="6"/>
      <c r="Q180" s="7"/>
      <c r="R180" s="8"/>
      <c r="S180" s="8"/>
      <c r="T180" s="9"/>
      <c r="U180" s="9"/>
      <c r="V180" s="9"/>
      <c r="W180" s="55"/>
      <c r="X180" s="3"/>
      <c r="Y180" s="10"/>
      <c r="Z180" s="3"/>
      <c r="AA180" s="3"/>
      <c r="AB180" s="3"/>
      <c r="AC180" s="11"/>
      <c r="AD180" s="52"/>
      <c r="AE180" s="12"/>
      <c r="AF180" s="12"/>
      <c r="AG180" s="12"/>
      <c r="AH180" s="12"/>
      <c r="AI180" s="12"/>
      <c r="AJ180" s="12"/>
      <c r="AK180" s="67"/>
      <c r="AL180" s="13"/>
      <c r="AM180" s="14"/>
      <c r="AN180" s="14"/>
      <c r="AO180" s="14"/>
      <c r="AP180" s="14"/>
      <c r="AQ180" s="14"/>
      <c r="AR180" s="14"/>
      <c r="AS180" s="14"/>
      <c r="AT180" s="14"/>
      <c r="AU180" s="15"/>
      <c r="AV180" s="16"/>
      <c r="AW180" s="17"/>
      <c r="AX180" s="2"/>
      <c r="AY180" s="47"/>
    </row>
    <row r="181" spans="1:51" s="44" customFormat="1" ht="21">
      <c r="A181" s="2"/>
      <c r="B181" s="2"/>
      <c r="C181" s="52"/>
      <c r="D181" s="3"/>
      <c r="E181" s="3"/>
      <c r="F181" s="4"/>
      <c r="G181" s="47"/>
      <c r="H181" s="5"/>
      <c r="I181" s="18"/>
      <c r="J181" s="18"/>
      <c r="K181" s="7"/>
      <c r="L181" s="19"/>
      <c r="M181" s="19"/>
      <c r="N181" s="19"/>
      <c r="O181" s="45"/>
      <c r="P181" s="6"/>
      <c r="Q181" s="7"/>
      <c r="R181" s="8"/>
      <c r="S181" s="8"/>
      <c r="T181" s="9"/>
      <c r="U181" s="9"/>
      <c r="V181" s="9"/>
      <c r="W181" s="55"/>
      <c r="X181" s="3"/>
      <c r="Y181" s="10"/>
      <c r="Z181" s="3"/>
      <c r="AA181" s="3"/>
      <c r="AB181" s="3"/>
      <c r="AC181" s="11"/>
      <c r="AD181" s="52"/>
      <c r="AE181" s="12"/>
      <c r="AF181" s="12"/>
      <c r="AG181" s="12"/>
      <c r="AH181" s="12"/>
      <c r="AI181" s="12"/>
      <c r="AJ181" s="12"/>
      <c r="AK181" s="67"/>
      <c r="AL181" s="13"/>
      <c r="AM181" s="14"/>
      <c r="AN181" s="14"/>
      <c r="AO181" s="14"/>
      <c r="AP181" s="14"/>
      <c r="AQ181" s="14"/>
      <c r="AR181" s="14"/>
      <c r="AS181" s="14"/>
      <c r="AT181" s="14"/>
      <c r="AU181" s="15"/>
      <c r="AV181" s="16"/>
      <c r="AW181" s="17"/>
      <c r="AX181" s="2"/>
      <c r="AY181" s="47"/>
    </row>
    <row r="182" spans="1:51" s="44" customFormat="1" ht="21">
      <c r="A182" s="2"/>
      <c r="B182" s="2"/>
      <c r="C182" s="52"/>
      <c r="D182" s="3"/>
      <c r="E182" s="3"/>
      <c r="F182" s="4"/>
      <c r="G182" s="47"/>
      <c r="H182" s="5"/>
      <c r="I182" s="18"/>
      <c r="J182" s="18"/>
      <c r="K182" s="7"/>
      <c r="L182" s="19"/>
      <c r="M182" s="19"/>
      <c r="N182" s="19"/>
      <c r="O182" s="45"/>
      <c r="P182" s="6"/>
      <c r="Q182" s="7"/>
      <c r="R182" s="8"/>
      <c r="S182" s="8"/>
      <c r="T182" s="9"/>
      <c r="U182" s="9"/>
      <c r="V182" s="9"/>
      <c r="W182" s="55"/>
      <c r="X182" s="3"/>
      <c r="Y182" s="10"/>
      <c r="Z182" s="3"/>
      <c r="AA182" s="3"/>
      <c r="AB182" s="3"/>
      <c r="AC182" s="11"/>
      <c r="AD182" s="52"/>
      <c r="AE182" s="12"/>
      <c r="AF182" s="12"/>
      <c r="AG182" s="12"/>
      <c r="AH182" s="12"/>
      <c r="AI182" s="12"/>
      <c r="AJ182" s="12"/>
      <c r="AK182" s="67"/>
      <c r="AL182" s="13"/>
      <c r="AM182" s="14"/>
      <c r="AN182" s="14"/>
      <c r="AO182" s="14"/>
      <c r="AP182" s="14"/>
      <c r="AQ182" s="14"/>
      <c r="AR182" s="14"/>
      <c r="AS182" s="14"/>
      <c r="AT182" s="14"/>
      <c r="AU182" s="15"/>
      <c r="AV182" s="16"/>
      <c r="AW182" s="17"/>
      <c r="AX182" s="2"/>
      <c r="AY182" s="47"/>
    </row>
    <row r="183" spans="1:51" s="44" customFormat="1" ht="21">
      <c r="A183" s="2"/>
      <c r="B183" s="2"/>
      <c r="C183" s="52"/>
      <c r="D183" s="3"/>
      <c r="E183" s="3"/>
      <c r="F183" s="4"/>
      <c r="G183" s="47"/>
      <c r="H183" s="5"/>
      <c r="I183" s="18"/>
      <c r="J183" s="18"/>
      <c r="K183" s="7"/>
      <c r="L183" s="19"/>
      <c r="M183" s="19"/>
      <c r="N183" s="19"/>
      <c r="O183" s="45"/>
      <c r="P183" s="6"/>
      <c r="Q183" s="7"/>
      <c r="R183" s="8"/>
      <c r="S183" s="8"/>
      <c r="T183" s="9"/>
      <c r="U183" s="9"/>
      <c r="V183" s="9"/>
      <c r="W183" s="55"/>
      <c r="X183" s="3"/>
      <c r="Y183" s="10"/>
      <c r="Z183" s="3"/>
      <c r="AA183" s="3"/>
      <c r="AB183" s="3"/>
      <c r="AC183" s="11"/>
      <c r="AD183" s="52"/>
      <c r="AE183" s="12"/>
      <c r="AF183" s="12"/>
      <c r="AG183" s="12"/>
      <c r="AH183" s="12"/>
      <c r="AI183" s="12"/>
      <c r="AJ183" s="12"/>
      <c r="AK183" s="67"/>
      <c r="AL183" s="13"/>
      <c r="AM183" s="14"/>
      <c r="AN183" s="14"/>
      <c r="AO183" s="14"/>
      <c r="AP183" s="14"/>
      <c r="AQ183" s="14"/>
      <c r="AR183" s="14"/>
      <c r="AS183" s="14"/>
      <c r="AT183" s="14"/>
      <c r="AU183" s="15"/>
      <c r="AV183" s="16"/>
      <c r="AW183" s="17"/>
      <c r="AX183" s="2"/>
      <c r="AY183" s="47"/>
    </row>
    <row r="184" spans="1:51" s="44" customFormat="1" ht="21">
      <c r="A184" s="2"/>
      <c r="B184" s="2"/>
      <c r="C184" s="52"/>
      <c r="D184" s="3"/>
      <c r="E184" s="3"/>
      <c r="F184" s="4"/>
      <c r="G184" s="47"/>
      <c r="H184" s="5"/>
      <c r="I184" s="18"/>
      <c r="J184" s="18"/>
      <c r="K184" s="7"/>
      <c r="L184" s="19"/>
      <c r="M184" s="19"/>
      <c r="N184" s="19"/>
      <c r="O184" s="45"/>
      <c r="P184" s="6"/>
      <c r="Q184" s="7"/>
      <c r="R184" s="8"/>
      <c r="S184" s="8"/>
      <c r="T184" s="9"/>
      <c r="U184" s="9"/>
      <c r="V184" s="9"/>
      <c r="W184" s="55"/>
      <c r="X184" s="3"/>
      <c r="Y184" s="10"/>
      <c r="Z184" s="3"/>
      <c r="AA184" s="3"/>
      <c r="AB184" s="3"/>
      <c r="AC184" s="11"/>
      <c r="AD184" s="52"/>
      <c r="AE184" s="12"/>
      <c r="AF184" s="12"/>
      <c r="AG184" s="12"/>
      <c r="AH184" s="12"/>
      <c r="AI184" s="12"/>
      <c r="AJ184" s="12"/>
      <c r="AK184" s="67"/>
      <c r="AL184" s="13"/>
      <c r="AM184" s="14"/>
      <c r="AN184" s="14"/>
      <c r="AO184" s="14"/>
      <c r="AP184" s="14"/>
      <c r="AQ184" s="14"/>
      <c r="AR184" s="14"/>
      <c r="AS184" s="14"/>
      <c r="AT184" s="14"/>
      <c r="AU184" s="15"/>
      <c r="AV184" s="16"/>
      <c r="AW184" s="17"/>
      <c r="AX184" s="2"/>
      <c r="AY184" s="47"/>
    </row>
    <row r="185" spans="1:51" s="44" customFormat="1" ht="21">
      <c r="A185" s="2"/>
      <c r="B185" s="2"/>
      <c r="C185" s="52"/>
      <c r="D185" s="3"/>
      <c r="E185" s="3"/>
      <c r="F185" s="4"/>
      <c r="G185" s="47"/>
      <c r="H185" s="5"/>
      <c r="I185" s="18"/>
      <c r="J185" s="18"/>
      <c r="K185" s="7"/>
      <c r="L185" s="19"/>
      <c r="M185" s="19"/>
      <c r="N185" s="19"/>
      <c r="O185" s="45"/>
      <c r="P185" s="6"/>
      <c r="Q185" s="7"/>
      <c r="R185" s="8"/>
      <c r="S185" s="8"/>
      <c r="T185" s="9"/>
      <c r="U185" s="9"/>
      <c r="V185" s="9"/>
      <c r="W185" s="55"/>
      <c r="X185" s="3"/>
      <c r="Y185" s="10"/>
      <c r="Z185" s="3"/>
      <c r="AA185" s="3"/>
      <c r="AB185" s="3"/>
      <c r="AC185" s="11"/>
      <c r="AD185" s="52"/>
      <c r="AE185" s="12"/>
      <c r="AF185" s="12"/>
      <c r="AG185" s="12"/>
      <c r="AH185" s="12"/>
      <c r="AI185" s="12"/>
      <c r="AJ185" s="12"/>
      <c r="AK185" s="67"/>
      <c r="AL185" s="13"/>
      <c r="AM185" s="14"/>
      <c r="AN185" s="14"/>
      <c r="AO185" s="14"/>
      <c r="AP185" s="14"/>
      <c r="AQ185" s="14"/>
      <c r="AR185" s="14"/>
      <c r="AS185" s="14"/>
      <c r="AT185" s="14"/>
      <c r="AU185" s="15"/>
      <c r="AV185" s="16"/>
      <c r="AW185" s="17"/>
      <c r="AX185" s="2"/>
      <c r="AY185" s="47"/>
    </row>
    <row r="186" spans="1:51" s="44" customFormat="1" ht="21">
      <c r="A186" s="2"/>
      <c r="B186" s="2"/>
      <c r="C186" s="52"/>
      <c r="D186" s="3"/>
      <c r="E186" s="3"/>
      <c r="F186" s="4"/>
      <c r="G186" s="47"/>
      <c r="H186" s="5"/>
      <c r="I186" s="18"/>
      <c r="J186" s="18"/>
      <c r="K186" s="7"/>
      <c r="L186" s="19"/>
      <c r="M186" s="19"/>
      <c r="N186" s="19"/>
      <c r="O186" s="45"/>
      <c r="P186" s="6"/>
      <c r="Q186" s="7"/>
      <c r="R186" s="8"/>
      <c r="S186" s="8"/>
      <c r="T186" s="9"/>
      <c r="U186" s="9"/>
      <c r="V186" s="9"/>
      <c r="W186" s="55"/>
      <c r="X186" s="3"/>
      <c r="Y186" s="10"/>
      <c r="Z186" s="3"/>
      <c r="AA186" s="3"/>
      <c r="AB186" s="3"/>
      <c r="AC186" s="11"/>
      <c r="AD186" s="52"/>
      <c r="AE186" s="12"/>
      <c r="AF186" s="12"/>
      <c r="AG186" s="12"/>
      <c r="AH186" s="12"/>
      <c r="AI186" s="12"/>
      <c r="AJ186" s="12"/>
      <c r="AK186" s="67"/>
      <c r="AL186" s="13"/>
      <c r="AM186" s="14"/>
      <c r="AN186" s="14"/>
      <c r="AO186" s="14"/>
      <c r="AP186" s="14"/>
      <c r="AQ186" s="14"/>
      <c r="AR186" s="14"/>
      <c r="AS186" s="14"/>
      <c r="AT186" s="14"/>
      <c r="AU186" s="15"/>
      <c r="AV186" s="16"/>
      <c r="AW186" s="17"/>
      <c r="AX186" s="2"/>
      <c r="AY186" s="47"/>
    </row>
    <row r="187" spans="1:51" s="44" customFormat="1" ht="21">
      <c r="A187" s="2"/>
      <c r="B187" s="2"/>
      <c r="C187" s="52"/>
      <c r="D187" s="3"/>
      <c r="E187" s="3"/>
      <c r="F187" s="4"/>
      <c r="G187" s="47"/>
      <c r="H187" s="5"/>
      <c r="I187" s="18"/>
      <c r="J187" s="18"/>
      <c r="K187" s="7"/>
      <c r="L187" s="19"/>
      <c r="M187" s="19"/>
      <c r="N187" s="19"/>
      <c r="O187" s="45"/>
      <c r="P187" s="6"/>
      <c r="Q187" s="7"/>
      <c r="R187" s="8"/>
      <c r="S187" s="8"/>
      <c r="T187" s="9"/>
      <c r="U187" s="9"/>
      <c r="V187" s="9"/>
      <c r="W187" s="55"/>
      <c r="X187" s="3"/>
      <c r="Y187" s="10"/>
      <c r="Z187" s="3"/>
      <c r="AA187" s="3"/>
      <c r="AB187" s="3"/>
      <c r="AC187" s="11"/>
      <c r="AD187" s="52"/>
      <c r="AE187" s="12"/>
      <c r="AF187" s="12"/>
      <c r="AG187" s="12"/>
      <c r="AH187" s="12"/>
      <c r="AI187" s="12"/>
      <c r="AJ187" s="12"/>
      <c r="AK187" s="67"/>
      <c r="AL187" s="13"/>
      <c r="AM187" s="14"/>
      <c r="AN187" s="14"/>
      <c r="AO187" s="14"/>
      <c r="AP187" s="14"/>
      <c r="AQ187" s="14"/>
      <c r="AR187" s="14"/>
      <c r="AS187" s="14"/>
      <c r="AT187" s="14"/>
      <c r="AU187" s="15"/>
      <c r="AV187" s="16"/>
      <c r="AW187" s="17"/>
      <c r="AX187" s="2"/>
      <c r="AY187" s="47"/>
    </row>
    <row r="188" spans="1:51" s="44" customFormat="1" ht="21">
      <c r="A188" s="2"/>
      <c r="B188" s="2"/>
      <c r="C188" s="52"/>
      <c r="D188" s="3"/>
      <c r="E188" s="3"/>
      <c r="F188" s="4"/>
      <c r="G188" s="47"/>
      <c r="H188" s="5"/>
      <c r="I188" s="18"/>
      <c r="J188" s="18"/>
      <c r="K188" s="7"/>
      <c r="L188" s="19"/>
      <c r="M188" s="19"/>
      <c r="N188" s="19"/>
      <c r="O188" s="45"/>
      <c r="P188" s="6"/>
      <c r="Q188" s="7"/>
      <c r="R188" s="8"/>
      <c r="S188" s="8"/>
      <c r="T188" s="9"/>
      <c r="U188" s="9"/>
      <c r="V188" s="9"/>
      <c r="W188" s="55"/>
      <c r="X188" s="3"/>
      <c r="Y188" s="10"/>
      <c r="Z188" s="3"/>
      <c r="AA188" s="3"/>
      <c r="AB188" s="3"/>
      <c r="AC188" s="11"/>
      <c r="AD188" s="52"/>
      <c r="AE188" s="12"/>
      <c r="AF188" s="12"/>
      <c r="AG188" s="12"/>
      <c r="AH188" s="12"/>
      <c r="AI188" s="12"/>
      <c r="AJ188" s="12"/>
      <c r="AK188" s="67"/>
      <c r="AL188" s="13"/>
      <c r="AM188" s="14"/>
      <c r="AN188" s="14"/>
      <c r="AO188" s="14"/>
      <c r="AP188" s="14"/>
      <c r="AQ188" s="14"/>
      <c r="AR188" s="14"/>
      <c r="AS188" s="14"/>
      <c r="AT188" s="14"/>
      <c r="AU188" s="15"/>
      <c r="AV188" s="16"/>
      <c r="AW188" s="17"/>
      <c r="AX188" s="2"/>
      <c r="AY188" s="47"/>
    </row>
    <row r="189" spans="1:51" s="44" customFormat="1" ht="21">
      <c r="A189" s="2"/>
      <c r="B189" s="2"/>
      <c r="C189" s="52"/>
      <c r="D189" s="3"/>
      <c r="E189" s="3"/>
      <c r="F189" s="4"/>
      <c r="G189" s="47"/>
      <c r="H189" s="5"/>
      <c r="I189" s="18"/>
      <c r="J189" s="18"/>
      <c r="K189" s="7"/>
      <c r="L189" s="19"/>
      <c r="M189" s="19"/>
      <c r="N189" s="19"/>
      <c r="O189" s="45"/>
      <c r="P189" s="6"/>
      <c r="Q189" s="7"/>
      <c r="R189" s="8"/>
      <c r="S189" s="8"/>
      <c r="T189" s="9"/>
      <c r="U189" s="9"/>
      <c r="V189" s="9"/>
      <c r="W189" s="55"/>
      <c r="X189" s="3"/>
      <c r="Y189" s="10"/>
      <c r="Z189" s="3"/>
      <c r="AA189" s="3"/>
      <c r="AB189" s="3"/>
      <c r="AC189" s="11"/>
      <c r="AD189" s="52"/>
      <c r="AE189" s="12"/>
      <c r="AF189" s="12"/>
      <c r="AG189" s="12"/>
      <c r="AH189" s="12"/>
      <c r="AI189" s="12"/>
      <c r="AJ189" s="12"/>
      <c r="AK189" s="67"/>
      <c r="AL189" s="13"/>
      <c r="AM189" s="14"/>
      <c r="AN189" s="14"/>
      <c r="AO189" s="14"/>
      <c r="AP189" s="14"/>
      <c r="AQ189" s="14"/>
      <c r="AR189" s="14"/>
      <c r="AS189" s="14"/>
      <c r="AT189" s="14"/>
      <c r="AU189" s="15"/>
      <c r="AV189" s="16"/>
      <c r="AW189" s="17"/>
      <c r="AX189" s="2"/>
      <c r="AY189" s="47"/>
    </row>
    <row r="190" spans="1:51" s="44" customFormat="1" ht="21">
      <c r="A190" s="2"/>
      <c r="B190" s="2"/>
      <c r="C190" s="52"/>
      <c r="D190" s="3"/>
      <c r="E190" s="3"/>
      <c r="F190" s="4"/>
      <c r="G190" s="47"/>
      <c r="H190" s="5"/>
      <c r="I190" s="18"/>
      <c r="J190" s="18"/>
      <c r="K190" s="7"/>
      <c r="L190" s="19"/>
      <c r="M190" s="19"/>
      <c r="N190" s="19"/>
      <c r="O190" s="45"/>
      <c r="P190" s="6"/>
      <c r="Q190" s="7"/>
      <c r="R190" s="8"/>
      <c r="S190" s="8"/>
      <c r="T190" s="9"/>
      <c r="U190" s="9"/>
      <c r="V190" s="9"/>
      <c r="W190" s="55"/>
      <c r="X190" s="3"/>
      <c r="Y190" s="10"/>
      <c r="Z190" s="3"/>
      <c r="AA190" s="3"/>
      <c r="AB190" s="3"/>
      <c r="AC190" s="11"/>
      <c r="AD190" s="52"/>
      <c r="AE190" s="12"/>
      <c r="AF190" s="12"/>
      <c r="AG190" s="12"/>
      <c r="AH190" s="12"/>
      <c r="AI190" s="12"/>
      <c r="AJ190" s="12"/>
      <c r="AK190" s="67"/>
      <c r="AL190" s="13"/>
      <c r="AM190" s="14"/>
      <c r="AN190" s="14"/>
      <c r="AO190" s="14"/>
      <c r="AP190" s="14"/>
      <c r="AQ190" s="14"/>
      <c r="AR190" s="14"/>
      <c r="AS190" s="14"/>
      <c r="AT190" s="14"/>
      <c r="AU190" s="15"/>
      <c r="AV190" s="16"/>
      <c r="AW190" s="17"/>
      <c r="AX190" s="2"/>
      <c r="AY190" s="47"/>
    </row>
    <row r="191" spans="1:51" s="44" customFormat="1" ht="21">
      <c r="A191" s="2"/>
      <c r="B191" s="2"/>
      <c r="C191" s="52"/>
      <c r="D191" s="3"/>
      <c r="E191" s="3"/>
      <c r="F191" s="4"/>
      <c r="G191" s="47"/>
      <c r="H191" s="5"/>
      <c r="I191" s="18"/>
      <c r="J191" s="18"/>
      <c r="K191" s="7"/>
      <c r="L191" s="19"/>
      <c r="M191" s="19"/>
      <c r="N191" s="19"/>
      <c r="O191" s="45"/>
      <c r="P191" s="6"/>
      <c r="Q191" s="7"/>
      <c r="R191" s="8"/>
      <c r="S191" s="8"/>
      <c r="T191" s="9"/>
      <c r="U191" s="9"/>
      <c r="V191" s="9"/>
      <c r="W191" s="55"/>
      <c r="X191" s="3"/>
      <c r="Y191" s="10"/>
      <c r="Z191" s="3"/>
      <c r="AA191" s="3"/>
      <c r="AB191" s="3"/>
      <c r="AC191" s="11"/>
      <c r="AD191" s="52"/>
      <c r="AE191" s="12"/>
      <c r="AF191" s="12"/>
      <c r="AG191" s="12"/>
      <c r="AH191" s="12"/>
      <c r="AI191" s="12"/>
      <c r="AJ191" s="12"/>
      <c r="AK191" s="67"/>
      <c r="AL191" s="13"/>
      <c r="AM191" s="14"/>
      <c r="AN191" s="14"/>
      <c r="AO191" s="14"/>
      <c r="AP191" s="14"/>
      <c r="AQ191" s="14"/>
      <c r="AR191" s="14"/>
      <c r="AS191" s="14"/>
      <c r="AT191" s="14"/>
      <c r="AU191" s="15"/>
      <c r="AV191" s="16"/>
      <c r="AW191" s="17"/>
      <c r="AX191" s="2"/>
      <c r="AY191" s="47"/>
    </row>
    <row r="192" spans="1:51" s="44" customFormat="1" ht="21">
      <c r="A192" s="2"/>
      <c r="B192" s="2"/>
      <c r="C192" s="52"/>
      <c r="D192" s="3"/>
      <c r="E192" s="3"/>
      <c r="F192" s="4"/>
      <c r="G192" s="47"/>
      <c r="H192" s="5"/>
      <c r="I192" s="18"/>
      <c r="J192" s="18"/>
      <c r="K192" s="7"/>
      <c r="L192" s="19"/>
      <c r="M192" s="19"/>
      <c r="N192" s="19"/>
      <c r="O192" s="45"/>
      <c r="P192" s="6"/>
      <c r="Q192" s="7"/>
      <c r="R192" s="8"/>
      <c r="S192" s="8"/>
      <c r="T192" s="9"/>
      <c r="U192" s="9"/>
      <c r="V192" s="9"/>
      <c r="W192" s="55"/>
      <c r="X192" s="3"/>
      <c r="Y192" s="10"/>
      <c r="Z192" s="3"/>
      <c r="AA192" s="3"/>
      <c r="AB192" s="3"/>
      <c r="AC192" s="11"/>
      <c r="AD192" s="52"/>
      <c r="AE192" s="12"/>
      <c r="AF192" s="12"/>
      <c r="AG192" s="12"/>
      <c r="AH192" s="12"/>
      <c r="AI192" s="12"/>
      <c r="AJ192" s="12"/>
      <c r="AK192" s="67"/>
      <c r="AL192" s="13"/>
      <c r="AM192" s="14"/>
      <c r="AN192" s="14"/>
      <c r="AO192" s="14"/>
      <c r="AP192" s="14"/>
      <c r="AQ192" s="14"/>
      <c r="AR192" s="14"/>
      <c r="AS192" s="14"/>
      <c r="AT192" s="14"/>
      <c r="AU192" s="15"/>
      <c r="AV192" s="16"/>
      <c r="AW192" s="17"/>
      <c r="AX192" s="2"/>
      <c r="AY192" s="47"/>
    </row>
    <row r="193" spans="1:51" s="44" customFormat="1" ht="21">
      <c r="A193" s="2"/>
      <c r="B193" s="2"/>
      <c r="C193" s="52"/>
      <c r="D193" s="3"/>
      <c r="E193" s="3"/>
      <c r="F193" s="4"/>
      <c r="G193" s="47"/>
      <c r="H193" s="5"/>
      <c r="I193" s="18"/>
      <c r="J193" s="18"/>
      <c r="K193" s="7"/>
      <c r="L193" s="19"/>
      <c r="M193" s="19"/>
      <c r="N193" s="19"/>
      <c r="O193" s="45"/>
      <c r="P193" s="6"/>
      <c r="Q193" s="7"/>
      <c r="R193" s="8"/>
      <c r="S193" s="8"/>
      <c r="T193" s="9"/>
      <c r="U193" s="9"/>
      <c r="V193" s="9"/>
      <c r="W193" s="55"/>
      <c r="X193" s="3"/>
      <c r="Y193" s="10"/>
      <c r="Z193" s="3"/>
      <c r="AA193" s="3"/>
      <c r="AB193" s="3"/>
      <c r="AC193" s="11"/>
      <c r="AD193" s="52"/>
      <c r="AE193" s="12"/>
      <c r="AF193" s="12"/>
      <c r="AG193" s="12"/>
      <c r="AH193" s="12"/>
      <c r="AI193" s="12"/>
      <c r="AJ193" s="12"/>
      <c r="AK193" s="67"/>
      <c r="AL193" s="13"/>
      <c r="AM193" s="14"/>
      <c r="AN193" s="14"/>
      <c r="AO193" s="14"/>
      <c r="AP193" s="14"/>
      <c r="AQ193" s="14"/>
      <c r="AR193" s="14"/>
      <c r="AS193" s="14"/>
      <c r="AT193" s="14"/>
      <c r="AU193" s="15"/>
      <c r="AV193" s="16"/>
      <c r="AW193" s="17"/>
      <c r="AX193" s="2"/>
      <c r="AY193" s="47"/>
    </row>
    <row r="194" spans="1:51" s="44" customFormat="1" ht="21">
      <c r="A194" s="2"/>
      <c r="B194" s="2"/>
      <c r="C194" s="52"/>
      <c r="D194" s="3"/>
      <c r="E194" s="3"/>
      <c r="F194" s="4"/>
      <c r="G194" s="47"/>
      <c r="H194" s="5"/>
      <c r="I194" s="18"/>
      <c r="J194" s="18"/>
      <c r="K194" s="7"/>
      <c r="L194" s="19"/>
      <c r="M194" s="19"/>
      <c r="N194" s="19"/>
      <c r="O194" s="45"/>
      <c r="P194" s="6"/>
      <c r="Q194" s="7"/>
      <c r="R194" s="8"/>
      <c r="S194" s="8"/>
      <c r="T194" s="9"/>
      <c r="U194" s="9"/>
      <c r="V194" s="9"/>
      <c r="W194" s="55"/>
      <c r="X194" s="3"/>
      <c r="Y194" s="10"/>
      <c r="Z194" s="3"/>
      <c r="AA194" s="3"/>
      <c r="AB194" s="3"/>
      <c r="AC194" s="11"/>
      <c r="AD194" s="52"/>
      <c r="AE194" s="12"/>
      <c r="AF194" s="12"/>
      <c r="AG194" s="12"/>
      <c r="AH194" s="12"/>
      <c r="AI194" s="12"/>
      <c r="AJ194" s="12"/>
      <c r="AK194" s="67"/>
      <c r="AL194" s="13"/>
      <c r="AM194" s="14"/>
      <c r="AN194" s="14"/>
      <c r="AO194" s="14"/>
      <c r="AP194" s="14"/>
      <c r="AQ194" s="14"/>
      <c r="AR194" s="14"/>
      <c r="AS194" s="14"/>
      <c r="AT194" s="14"/>
      <c r="AU194" s="15"/>
      <c r="AV194" s="16"/>
      <c r="AW194" s="17"/>
      <c r="AX194" s="2"/>
      <c r="AY194" s="47"/>
    </row>
    <row r="195" spans="1:51" s="44" customFormat="1" ht="21">
      <c r="A195" s="2"/>
      <c r="B195" s="2"/>
      <c r="C195" s="52"/>
      <c r="D195" s="3"/>
      <c r="E195" s="3"/>
      <c r="F195" s="4"/>
      <c r="G195" s="47"/>
      <c r="H195" s="5"/>
      <c r="I195" s="18"/>
      <c r="J195" s="18"/>
      <c r="K195" s="7"/>
      <c r="L195" s="19"/>
      <c r="M195" s="19"/>
      <c r="N195" s="19"/>
      <c r="O195" s="45"/>
      <c r="P195" s="6"/>
      <c r="Q195" s="7"/>
      <c r="R195" s="8"/>
      <c r="S195" s="8"/>
      <c r="T195" s="9"/>
      <c r="U195" s="9"/>
      <c r="V195" s="9"/>
      <c r="W195" s="55"/>
      <c r="X195" s="3"/>
      <c r="Y195" s="10"/>
      <c r="Z195" s="3"/>
      <c r="AA195" s="3"/>
      <c r="AB195" s="3"/>
      <c r="AC195" s="11"/>
      <c r="AD195" s="52"/>
      <c r="AE195" s="12"/>
      <c r="AF195" s="12"/>
      <c r="AG195" s="12"/>
      <c r="AH195" s="12"/>
      <c r="AI195" s="12"/>
      <c r="AJ195" s="12"/>
      <c r="AK195" s="67"/>
      <c r="AL195" s="13"/>
      <c r="AM195" s="14"/>
      <c r="AN195" s="14"/>
      <c r="AO195" s="14"/>
      <c r="AP195" s="14"/>
      <c r="AQ195" s="14"/>
      <c r="AR195" s="14"/>
      <c r="AS195" s="14"/>
      <c r="AT195" s="14"/>
      <c r="AU195" s="15"/>
      <c r="AV195" s="16"/>
      <c r="AW195" s="17"/>
      <c r="AX195" s="2"/>
      <c r="AY195" s="47"/>
    </row>
    <row r="196" spans="1:51" s="44" customFormat="1" ht="21">
      <c r="A196" s="2"/>
      <c r="B196" s="2"/>
      <c r="C196" s="52"/>
      <c r="D196" s="3"/>
      <c r="E196" s="3"/>
      <c r="F196" s="4"/>
      <c r="G196" s="47"/>
      <c r="H196" s="5"/>
      <c r="I196" s="18"/>
      <c r="J196" s="18"/>
      <c r="K196" s="7"/>
      <c r="L196" s="19"/>
      <c r="M196" s="19"/>
      <c r="N196" s="19"/>
      <c r="O196" s="45"/>
      <c r="P196" s="6"/>
      <c r="Q196" s="7"/>
      <c r="R196" s="8"/>
      <c r="S196" s="8"/>
      <c r="T196" s="9"/>
      <c r="U196" s="9"/>
      <c r="V196" s="9"/>
      <c r="W196" s="55"/>
      <c r="X196" s="3"/>
      <c r="Y196" s="10"/>
      <c r="Z196" s="3"/>
      <c r="AA196" s="3"/>
      <c r="AB196" s="3"/>
      <c r="AC196" s="11"/>
      <c r="AD196" s="52"/>
      <c r="AE196" s="12"/>
      <c r="AF196" s="12"/>
      <c r="AG196" s="12"/>
      <c r="AH196" s="12"/>
      <c r="AI196" s="12"/>
      <c r="AJ196" s="12"/>
      <c r="AK196" s="67"/>
      <c r="AL196" s="13"/>
      <c r="AM196" s="14"/>
      <c r="AN196" s="14"/>
      <c r="AO196" s="14"/>
      <c r="AP196" s="14"/>
      <c r="AQ196" s="14"/>
      <c r="AR196" s="14"/>
      <c r="AS196" s="14"/>
      <c r="AT196" s="14"/>
      <c r="AU196" s="15"/>
      <c r="AV196" s="16"/>
      <c r="AW196" s="17"/>
      <c r="AX196" s="2"/>
      <c r="AY196" s="47"/>
    </row>
    <row r="197" spans="1:51" s="44" customFormat="1" ht="21">
      <c r="A197" s="2"/>
      <c r="B197" s="2"/>
      <c r="C197" s="52"/>
      <c r="D197" s="3"/>
      <c r="E197" s="3"/>
      <c r="F197" s="4"/>
      <c r="G197" s="47"/>
      <c r="H197" s="5"/>
      <c r="I197" s="18"/>
      <c r="J197" s="18"/>
      <c r="K197" s="7"/>
      <c r="L197" s="19"/>
      <c r="M197" s="19"/>
      <c r="N197" s="19"/>
      <c r="O197" s="45"/>
      <c r="P197" s="6"/>
      <c r="Q197" s="7"/>
      <c r="R197" s="8"/>
      <c r="S197" s="8"/>
      <c r="T197" s="9"/>
      <c r="U197" s="9"/>
      <c r="V197" s="9"/>
      <c r="W197" s="55"/>
      <c r="X197" s="3"/>
      <c r="Y197" s="10"/>
      <c r="Z197" s="3"/>
      <c r="AA197" s="3"/>
      <c r="AB197" s="3"/>
      <c r="AC197" s="11"/>
      <c r="AD197" s="52"/>
      <c r="AE197" s="12"/>
      <c r="AF197" s="12"/>
      <c r="AG197" s="12"/>
      <c r="AH197" s="12"/>
      <c r="AI197" s="12"/>
      <c r="AJ197" s="12"/>
      <c r="AK197" s="67"/>
      <c r="AL197" s="13"/>
      <c r="AM197" s="14"/>
      <c r="AN197" s="14"/>
      <c r="AO197" s="14"/>
      <c r="AP197" s="14"/>
      <c r="AQ197" s="14"/>
      <c r="AR197" s="14"/>
      <c r="AS197" s="14"/>
      <c r="AT197" s="14"/>
      <c r="AU197" s="15"/>
      <c r="AV197" s="16"/>
      <c r="AW197" s="17"/>
      <c r="AX197" s="2"/>
      <c r="AY197" s="47"/>
    </row>
    <row r="198" spans="1:51" s="44" customFormat="1" ht="21">
      <c r="A198" s="2"/>
      <c r="B198" s="2"/>
      <c r="C198" s="52"/>
      <c r="D198" s="3"/>
      <c r="E198" s="3"/>
      <c r="F198" s="4"/>
      <c r="G198" s="47"/>
      <c r="H198" s="5"/>
      <c r="I198" s="18"/>
      <c r="J198" s="18"/>
      <c r="K198" s="7"/>
      <c r="L198" s="19"/>
      <c r="M198" s="19"/>
      <c r="N198" s="19"/>
      <c r="O198" s="45"/>
      <c r="P198" s="6"/>
      <c r="Q198" s="7"/>
      <c r="R198" s="8"/>
      <c r="S198" s="8"/>
      <c r="T198" s="9"/>
      <c r="U198" s="9"/>
      <c r="V198" s="9"/>
      <c r="W198" s="55"/>
      <c r="X198" s="3"/>
      <c r="Y198" s="10"/>
      <c r="Z198" s="3"/>
      <c r="AA198" s="3"/>
      <c r="AB198" s="3"/>
      <c r="AC198" s="11"/>
      <c r="AD198" s="52"/>
      <c r="AE198" s="12"/>
      <c r="AF198" s="12"/>
      <c r="AG198" s="12"/>
      <c r="AH198" s="12"/>
      <c r="AI198" s="12"/>
      <c r="AJ198" s="12"/>
      <c r="AK198" s="67"/>
      <c r="AL198" s="13"/>
      <c r="AM198" s="14"/>
      <c r="AN198" s="14"/>
      <c r="AO198" s="14"/>
      <c r="AP198" s="14"/>
      <c r="AQ198" s="14"/>
      <c r="AR198" s="14"/>
      <c r="AS198" s="14"/>
      <c r="AT198" s="14"/>
      <c r="AU198" s="15"/>
      <c r="AV198" s="16"/>
      <c r="AW198" s="17"/>
      <c r="AX198" s="2"/>
      <c r="AY198" s="47"/>
    </row>
    <row r="199" spans="1:51" s="44" customFormat="1" ht="21">
      <c r="A199" s="2"/>
      <c r="B199" s="2"/>
      <c r="C199" s="52"/>
      <c r="D199" s="3"/>
      <c r="E199" s="3"/>
      <c r="F199" s="4"/>
      <c r="G199" s="47"/>
      <c r="H199" s="5"/>
      <c r="I199" s="18"/>
      <c r="J199" s="18"/>
      <c r="K199" s="7"/>
      <c r="L199" s="19"/>
      <c r="M199" s="19"/>
      <c r="N199" s="19"/>
      <c r="O199" s="45"/>
      <c r="P199" s="6"/>
      <c r="Q199" s="7"/>
      <c r="R199" s="8"/>
      <c r="S199" s="8"/>
      <c r="T199" s="9"/>
      <c r="U199" s="9"/>
      <c r="V199" s="9"/>
      <c r="W199" s="55"/>
      <c r="X199" s="3"/>
      <c r="Y199" s="10"/>
      <c r="Z199" s="3"/>
      <c r="AA199" s="3"/>
      <c r="AB199" s="3"/>
      <c r="AC199" s="11"/>
      <c r="AD199" s="52"/>
      <c r="AE199" s="12"/>
      <c r="AF199" s="12"/>
      <c r="AG199" s="12"/>
      <c r="AH199" s="12"/>
      <c r="AI199" s="12"/>
      <c r="AJ199" s="12"/>
      <c r="AK199" s="67"/>
      <c r="AL199" s="13"/>
      <c r="AM199" s="14"/>
      <c r="AN199" s="14"/>
      <c r="AO199" s="14"/>
      <c r="AP199" s="14"/>
      <c r="AQ199" s="14"/>
      <c r="AR199" s="14"/>
      <c r="AS199" s="14"/>
      <c r="AT199" s="14"/>
      <c r="AU199" s="15"/>
      <c r="AV199" s="16"/>
      <c r="AW199" s="17"/>
      <c r="AX199" s="2"/>
      <c r="AY199" s="47"/>
    </row>
    <row r="200" spans="1:51" s="44" customFormat="1" ht="21">
      <c r="A200" s="2"/>
      <c r="B200" s="2"/>
      <c r="C200" s="52"/>
      <c r="D200" s="3"/>
      <c r="E200" s="3"/>
      <c r="F200" s="4"/>
      <c r="G200" s="47"/>
      <c r="H200" s="5"/>
      <c r="I200" s="18"/>
      <c r="J200" s="18"/>
      <c r="K200" s="7"/>
      <c r="L200" s="19"/>
      <c r="M200" s="19"/>
      <c r="N200" s="19"/>
      <c r="O200" s="45"/>
      <c r="P200" s="6"/>
      <c r="Q200" s="7"/>
      <c r="R200" s="8"/>
      <c r="S200" s="8"/>
      <c r="T200" s="9"/>
      <c r="U200" s="9"/>
      <c r="V200" s="9"/>
      <c r="W200" s="55"/>
      <c r="X200" s="3"/>
      <c r="Y200" s="10"/>
      <c r="Z200" s="3"/>
      <c r="AA200" s="3"/>
      <c r="AB200" s="3"/>
      <c r="AC200" s="11"/>
      <c r="AD200" s="52"/>
      <c r="AE200" s="12"/>
      <c r="AF200" s="12"/>
      <c r="AG200" s="12"/>
      <c r="AH200" s="12"/>
      <c r="AI200" s="12"/>
      <c r="AJ200" s="12"/>
      <c r="AK200" s="67"/>
      <c r="AL200" s="13"/>
      <c r="AM200" s="14"/>
      <c r="AN200" s="14"/>
      <c r="AO200" s="14"/>
      <c r="AP200" s="14"/>
      <c r="AQ200" s="14"/>
      <c r="AR200" s="14"/>
      <c r="AS200" s="14"/>
      <c r="AT200" s="14"/>
      <c r="AU200" s="15"/>
      <c r="AV200" s="16"/>
      <c r="AW200" s="17"/>
      <c r="AX200" s="2"/>
      <c r="AY200" s="47"/>
    </row>
    <row r="201" spans="1:51" s="44" customFormat="1" ht="21">
      <c r="A201" s="2"/>
      <c r="B201" s="2"/>
      <c r="C201" s="52"/>
      <c r="D201" s="3"/>
      <c r="E201" s="3"/>
      <c r="F201" s="4"/>
      <c r="G201" s="47"/>
      <c r="H201" s="5"/>
      <c r="I201" s="18"/>
      <c r="J201" s="18"/>
      <c r="K201" s="7"/>
      <c r="L201" s="19"/>
      <c r="M201" s="19"/>
      <c r="N201" s="19"/>
      <c r="O201" s="45"/>
      <c r="P201" s="6"/>
      <c r="Q201" s="7"/>
      <c r="R201" s="8"/>
      <c r="S201" s="8"/>
      <c r="T201" s="9"/>
      <c r="U201" s="9"/>
      <c r="V201" s="9"/>
      <c r="W201" s="55"/>
      <c r="X201" s="3"/>
      <c r="Y201" s="10"/>
      <c r="Z201" s="3"/>
      <c r="AA201" s="3"/>
      <c r="AB201" s="3"/>
      <c r="AC201" s="11"/>
      <c r="AD201" s="52"/>
      <c r="AE201" s="12"/>
      <c r="AF201" s="12"/>
      <c r="AG201" s="12"/>
      <c r="AH201" s="12"/>
      <c r="AI201" s="12"/>
      <c r="AJ201" s="12"/>
      <c r="AK201" s="67"/>
      <c r="AL201" s="13"/>
      <c r="AM201" s="14"/>
      <c r="AN201" s="14"/>
      <c r="AO201" s="14"/>
      <c r="AP201" s="14"/>
      <c r="AQ201" s="14"/>
      <c r="AR201" s="14"/>
      <c r="AS201" s="14"/>
      <c r="AT201" s="14"/>
      <c r="AU201" s="15"/>
      <c r="AV201" s="16"/>
      <c r="AW201" s="17"/>
      <c r="AX201" s="2"/>
      <c r="AY201" s="47"/>
    </row>
    <row r="202" spans="1:51" s="44" customFormat="1" ht="21">
      <c r="A202" s="2"/>
      <c r="B202" s="2"/>
      <c r="C202" s="52"/>
      <c r="D202" s="3"/>
      <c r="E202" s="3"/>
      <c r="F202" s="4"/>
      <c r="G202" s="47"/>
      <c r="H202" s="5"/>
      <c r="I202" s="18"/>
      <c r="J202" s="18"/>
      <c r="K202" s="7"/>
      <c r="L202" s="19"/>
      <c r="M202" s="19"/>
      <c r="N202" s="19"/>
      <c r="O202" s="45"/>
      <c r="P202" s="6"/>
      <c r="Q202" s="7"/>
      <c r="R202" s="8"/>
      <c r="S202" s="8"/>
      <c r="T202" s="9"/>
      <c r="U202" s="9"/>
      <c r="V202" s="9"/>
      <c r="W202" s="55"/>
      <c r="X202" s="3"/>
      <c r="Y202" s="10"/>
      <c r="Z202" s="3"/>
      <c r="AA202" s="3"/>
      <c r="AB202" s="3"/>
      <c r="AC202" s="11"/>
      <c r="AD202" s="52"/>
      <c r="AE202" s="12"/>
      <c r="AF202" s="12"/>
      <c r="AG202" s="12"/>
      <c r="AH202" s="12"/>
      <c r="AI202" s="12"/>
      <c r="AJ202" s="12"/>
      <c r="AK202" s="67"/>
      <c r="AL202" s="13"/>
      <c r="AM202" s="14"/>
      <c r="AN202" s="14"/>
      <c r="AO202" s="14"/>
      <c r="AP202" s="14"/>
      <c r="AQ202" s="14"/>
      <c r="AR202" s="14"/>
      <c r="AS202" s="14"/>
      <c r="AT202" s="14"/>
      <c r="AU202" s="15"/>
      <c r="AV202" s="16"/>
      <c r="AW202" s="17"/>
      <c r="AX202" s="2"/>
      <c r="AY202" s="47"/>
    </row>
    <row r="203" spans="1:51" s="44" customFormat="1" ht="21">
      <c r="A203" s="2"/>
      <c r="B203" s="2"/>
      <c r="C203" s="52"/>
      <c r="D203" s="3"/>
      <c r="E203" s="3"/>
      <c r="F203" s="4"/>
      <c r="G203" s="47"/>
      <c r="H203" s="5"/>
      <c r="I203" s="18"/>
      <c r="J203" s="18"/>
      <c r="K203" s="7"/>
      <c r="L203" s="19"/>
      <c r="M203" s="19"/>
      <c r="N203" s="19"/>
      <c r="O203" s="45"/>
      <c r="P203" s="6"/>
      <c r="Q203" s="7"/>
      <c r="R203" s="8"/>
      <c r="S203" s="8"/>
      <c r="T203" s="9"/>
      <c r="U203" s="9"/>
      <c r="V203" s="9"/>
      <c r="W203" s="55"/>
      <c r="X203" s="3"/>
      <c r="Y203" s="10"/>
      <c r="Z203" s="3"/>
      <c r="AA203" s="3"/>
      <c r="AB203" s="3"/>
      <c r="AC203" s="11"/>
      <c r="AD203" s="52"/>
      <c r="AE203" s="12"/>
      <c r="AF203" s="12"/>
      <c r="AG203" s="12"/>
      <c r="AH203" s="12"/>
      <c r="AI203" s="12"/>
      <c r="AJ203" s="12"/>
      <c r="AK203" s="67"/>
      <c r="AL203" s="13"/>
      <c r="AM203" s="14"/>
      <c r="AN203" s="14"/>
      <c r="AO203" s="14"/>
      <c r="AP203" s="14"/>
      <c r="AQ203" s="14"/>
      <c r="AR203" s="14"/>
      <c r="AS203" s="14"/>
      <c r="AT203" s="14"/>
      <c r="AU203" s="15"/>
      <c r="AV203" s="16"/>
      <c r="AW203" s="17"/>
      <c r="AX203" s="2"/>
      <c r="AY203" s="47"/>
    </row>
    <row r="204" spans="1:51" s="44" customFormat="1" ht="21">
      <c r="A204" s="2"/>
      <c r="B204" s="2"/>
      <c r="C204" s="52"/>
      <c r="D204" s="3"/>
      <c r="E204" s="3"/>
      <c r="F204" s="4"/>
      <c r="G204" s="47"/>
      <c r="H204" s="5"/>
      <c r="I204" s="18"/>
      <c r="J204" s="18"/>
      <c r="K204" s="7"/>
      <c r="L204" s="19"/>
      <c r="M204" s="19"/>
      <c r="N204" s="19"/>
      <c r="O204" s="45"/>
      <c r="P204" s="6"/>
      <c r="Q204" s="7"/>
      <c r="R204" s="8"/>
      <c r="S204" s="8"/>
      <c r="T204" s="9"/>
      <c r="U204" s="9"/>
      <c r="V204" s="9"/>
      <c r="W204" s="55"/>
      <c r="X204" s="3"/>
      <c r="Y204" s="10"/>
      <c r="Z204" s="3"/>
      <c r="AA204" s="3"/>
      <c r="AB204" s="3"/>
      <c r="AC204" s="11"/>
      <c r="AD204" s="52"/>
      <c r="AE204" s="12"/>
      <c r="AF204" s="12"/>
      <c r="AG204" s="12"/>
      <c r="AH204" s="12"/>
      <c r="AI204" s="12"/>
      <c r="AJ204" s="12"/>
      <c r="AK204" s="67"/>
      <c r="AL204" s="13"/>
      <c r="AM204" s="14"/>
      <c r="AN204" s="14"/>
      <c r="AO204" s="14"/>
      <c r="AP204" s="14"/>
      <c r="AQ204" s="14"/>
      <c r="AR204" s="14"/>
      <c r="AS204" s="14"/>
      <c r="AT204" s="14"/>
      <c r="AU204" s="15"/>
      <c r="AV204" s="16"/>
      <c r="AW204" s="17"/>
      <c r="AX204" s="2"/>
      <c r="AY204" s="47"/>
    </row>
    <row r="205" spans="1:51" s="44" customFormat="1" ht="21">
      <c r="A205" s="2"/>
      <c r="B205" s="2"/>
      <c r="C205" s="52"/>
      <c r="D205" s="3"/>
      <c r="E205" s="3"/>
      <c r="F205" s="4"/>
      <c r="G205" s="47"/>
      <c r="H205" s="5"/>
      <c r="I205" s="18"/>
      <c r="J205" s="18"/>
      <c r="K205" s="7"/>
      <c r="L205" s="19"/>
      <c r="M205" s="19"/>
      <c r="N205" s="19"/>
      <c r="O205" s="45"/>
      <c r="P205" s="6"/>
      <c r="Q205" s="7"/>
      <c r="R205" s="8"/>
      <c r="S205" s="8"/>
      <c r="T205" s="9"/>
      <c r="U205" s="9"/>
      <c r="V205" s="9"/>
      <c r="W205" s="55"/>
      <c r="X205" s="3"/>
      <c r="Y205" s="10"/>
      <c r="Z205" s="3"/>
      <c r="AA205" s="3"/>
      <c r="AB205" s="3"/>
      <c r="AC205" s="11"/>
      <c r="AD205" s="52"/>
      <c r="AE205" s="12"/>
      <c r="AF205" s="12"/>
      <c r="AG205" s="12"/>
      <c r="AH205" s="12"/>
      <c r="AI205" s="12"/>
      <c r="AJ205" s="12"/>
      <c r="AK205" s="67"/>
      <c r="AL205" s="13"/>
      <c r="AM205" s="14"/>
      <c r="AN205" s="14"/>
      <c r="AO205" s="14"/>
      <c r="AP205" s="14"/>
      <c r="AQ205" s="14"/>
      <c r="AR205" s="14"/>
      <c r="AS205" s="14"/>
      <c r="AT205" s="14"/>
      <c r="AU205" s="15"/>
      <c r="AV205" s="16"/>
      <c r="AW205" s="17"/>
      <c r="AX205" s="2"/>
      <c r="AY205" s="47"/>
    </row>
    <row r="206" spans="1:51" s="44" customFormat="1" ht="21">
      <c r="A206" s="2"/>
      <c r="B206" s="2"/>
      <c r="C206" s="52"/>
      <c r="D206" s="3"/>
      <c r="E206" s="3"/>
      <c r="F206" s="4"/>
      <c r="G206" s="47"/>
      <c r="H206" s="5"/>
      <c r="I206" s="18"/>
      <c r="J206" s="18"/>
      <c r="K206" s="7"/>
      <c r="L206" s="19"/>
      <c r="M206" s="19"/>
      <c r="N206" s="19"/>
      <c r="O206" s="45"/>
      <c r="P206" s="6"/>
      <c r="Q206" s="7"/>
      <c r="R206" s="8"/>
      <c r="S206" s="8"/>
      <c r="T206" s="9"/>
      <c r="U206" s="9"/>
      <c r="V206" s="9"/>
      <c r="W206" s="55"/>
      <c r="X206" s="3"/>
      <c r="Y206" s="10"/>
      <c r="Z206" s="3"/>
      <c r="AA206" s="3"/>
      <c r="AB206" s="3"/>
      <c r="AC206" s="11"/>
      <c r="AD206" s="52"/>
      <c r="AE206" s="12"/>
      <c r="AF206" s="12"/>
      <c r="AG206" s="12"/>
      <c r="AH206" s="12"/>
      <c r="AI206" s="12"/>
      <c r="AJ206" s="12"/>
      <c r="AK206" s="67"/>
      <c r="AL206" s="13"/>
      <c r="AM206" s="14"/>
      <c r="AN206" s="14"/>
      <c r="AO206" s="14"/>
      <c r="AP206" s="14"/>
      <c r="AQ206" s="14"/>
      <c r="AR206" s="14"/>
      <c r="AS206" s="14"/>
      <c r="AT206" s="14"/>
      <c r="AU206" s="15"/>
      <c r="AV206" s="16"/>
      <c r="AW206" s="17"/>
      <c r="AX206" s="2"/>
      <c r="AY206" s="47"/>
    </row>
    <row r="207" spans="1:51" s="44" customFormat="1" ht="21">
      <c r="A207" s="2"/>
      <c r="B207" s="2"/>
      <c r="C207" s="52"/>
      <c r="D207" s="3"/>
      <c r="E207" s="3"/>
      <c r="F207" s="4"/>
      <c r="G207" s="47"/>
      <c r="H207" s="5"/>
      <c r="I207" s="18"/>
      <c r="J207" s="18"/>
      <c r="K207" s="7"/>
      <c r="L207" s="19"/>
      <c r="M207" s="19"/>
      <c r="N207" s="19"/>
      <c r="O207" s="45"/>
      <c r="P207" s="6"/>
      <c r="Q207" s="7"/>
      <c r="R207" s="8"/>
      <c r="S207" s="8"/>
      <c r="T207" s="9"/>
      <c r="U207" s="9"/>
      <c r="V207" s="9"/>
      <c r="W207" s="55"/>
      <c r="X207" s="3"/>
      <c r="Y207" s="10"/>
      <c r="Z207" s="3"/>
      <c r="AA207" s="3"/>
      <c r="AB207" s="3"/>
      <c r="AC207" s="11"/>
      <c r="AD207" s="52"/>
      <c r="AE207" s="12"/>
      <c r="AF207" s="12"/>
      <c r="AG207" s="12"/>
      <c r="AH207" s="12"/>
      <c r="AI207" s="12"/>
      <c r="AJ207" s="12"/>
      <c r="AK207" s="67"/>
      <c r="AL207" s="13"/>
      <c r="AM207" s="14"/>
      <c r="AN207" s="14"/>
      <c r="AO207" s="14"/>
      <c r="AP207" s="14"/>
      <c r="AQ207" s="14"/>
      <c r="AR207" s="14"/>
      <c r="AS207" s="14"/>
      <c r="AT207" s="14"/>
      <c r="AU207" s="15"/>
      <c r="AV207" s="16"/>
      <c r="AW207" s="17"/>
      <c r="AX207" s="2"/>
      <c r="AY207" s="47"/>
    </row>
    <row r="208" spans="1:51" s="44" customFormat="1" ht="21">
      <c r="A208" s="2"/>
      <c r="B208" s="2"/>
      <c r="C208" s="52"/>
      <c r="D208" s="3"/>
      <c r="E208" s="3"/>
      <c r="F208" s="4"/>
      <c r="G208" s="47"/>
      <c r="H208" s="5"/>
      <c r="I208" s="18"/>
      <c r="J208" s="18"/>
      <c r="K208" s="7"/>
      <c r="L208" s="19"/>
      <c r="M208" s="19"/>
      <c r="N208" s="19"/>
      <c r="O208" s="45"/>
      <c r="P208" s="6"/>
      <c r="Q208" s="7"/>
      <c r="R208" s="8"/>
      <c r="S208" s="8"/>
      <c r="T208" s="9"/>
      <c r="U208" s="9"/>
      <c r="V208" s="9"/>
      <c r="W208" s="55"/>
      <c r="X208" s="3"/>
      <c r="Y208" s="10"/>
      <c r="Z208" s="3"/>
      <c r="AA208" s="3"/>
      <c r="AB208" s="3"/>
      <c r="AC208" s="11"/>
      <c r="AD208" s="52"/>
      <c r="AE208" s="12"/>
      <c r="AF208" s="12"/>
      <c r="AG208" s="12"/>
      <c r="AH208" s="12"/>
      <c r="AI208" s="12"/>
      <c r="AJ208" s="12"/>
      <c r="AK208" s="67"/>
      <c r="AL208" s="13"/>
      <c r="AM208" s="14"/>
      <c r="AN208" s="14"/>
      <c r="AO208" s="14"/>
      <c r="AP208" s="14"/>
      <c r="AQ208" s="14"/>
      <c r="AR208" s="14"/>
      <c r="AS208" s="14"/>
      <c r="AT208" s="14"/>
      <c r="AU208" s="15"/>
      <c r="AV208" s="16"/>
      <c r="AW208" s="17"/>
      <c r="AX208" s="2"/>
      <c r="AY208" s="47"/>
    </row>
    <row r="209" spans="1:51" s="44" customFormat="1" ht="21">
      <c r="A209" s="2"/>
      <c r="B209" s="2"/>
      <c r="C209" s="52"/>
      <c r="D209" s="3"/>
      <c r="E209" s="3"/>
      <c r="F209" s="4"/>
      <c r="G209" s="47"/>
      <c r="H209" s="5"/>
      <c r="I209" s="18"/>
      <c r="J209" s="18"/>
      <c r="K209" s="7"/>
      <c r="L209" s="19"/>
      <c r="M209" s="19"/>
      <c r="N209" s="19"/>
      <c r="O209" s="45"/>
      <c r="P209" s="6"/>
      <c r="Q209" s="7"/>
      <c r="R209" s="8"/>
      <c r="S209" s="8"/>
      <c r="T209" s="9"/>
      <c r="U209" s="9"/>
      <c r="V209" s="9"/>
      <c r="W209" s="55"/>
      <c r="X209" s="3"/>
      <c r="Y209" s="10"/>
      <c r="Z209" s="3"/>
      <c r="AA209" s="3"/>
      <c r="AB209" s="3"/>
      <c r="AC209" s="11"/>
      <c r="AD209" s="52"/>
      <c r="AE209" s="12"/>
      <c r="AF209" s="12"/>
      <c r="AG209" s="12"/>
      <c r="AH209" s="12"/>
      <c r="AI209" s="12"/>
      <c r="AJ209" s="12"/>
      <c r="AK209" s="67"/>
      <c r="AL209" s="13"/>
      <c r="AM209" s="14"/>
      <c r="AN209" s="14"/>
      <c r="AO209" s="14"/>
      <c r="AP209" s="14"/>
      <c r="AQ209" s="14"/>
      <c r="AR209" s="14"/>
      <c r="AS209" s="14"/>
      <c r="AT209" s="14"/>
      <c r="AU209" s="15"/>
      <c r="AV209" s="16"/>
      <c r="AW209" s="17"/>
      <c r="AX209" s="2"/>
      <c r="AY209" s="47"/>
    </row>
    <row r="210" spans="1:51" s="44" customFormat="1" ht="21">
      <c r="A210" s="2"/>
      <c r="B210" s="2"/>
      <c r="C210" s="52"/>
      <c r="D210" s="3"/>
      <c r="E210" s="3"/>
      <c r="F210" s="4"/>
      <c r="G210" s="47"/>
      <c r="H210" s="5"/>
      <c r="I210" s="18"/>
      <c r="J210" s="18"/>
      <c r="K210" s="7"/>
      <c r="L210" s="19"/>
      <c r="M210" s="19"/>
      <c r="N210" s="19"/>
      <c r="O210" s="45"/>
      <c r="P210" s="6"/>
      <c r="Q210" s="7"/>
      <c r="R210" s="8"/>
      <c r="S210" s="8"/>
      <c r="T210" s="9"/>
      <c r="U210" s="9"/>
      <c r="V210" s="9"/>
      <c r="W210" s="55"/>
      <c r="X210" s="3"/>
      <c r="Y210" s="10"/>
      <c r="Z210" s="3"/>
      <c r="AA210" s="3"/>
      <c r="AB210" s="3"/>
      <c r="AC210" s="11"/>
      <c r="AD210" s="52"/>
      <c r="AE210" s="12"/>
      <c r="AF210" s="12"/>
      <c r="AG210" s="12"/>
      <c r="AH210" s="12"/>
      <c r="AI210" s="12"/>
      <c r="AJ210" s="12"/>
      <c r="AK210" s="67"/>
      <c r="AL210" s="13"/>
      <c r="AM210" s="14"/>
      <c r="AN210" s="14"/>
      <c r="AO210" s="14"/>
      <c r="AP210" s="14"/>
      <c r="AQ210" s="14"/>
      <c r="AR210" s="14"/>
      <c r="AS210" s="14"/>
      <c r="AT210" s="14"/>
      <c r="AU210" s="15"/>
      <c r="AV210" s="16"/>
      <c r="AW210" s="17"/>
      <c r="AX210" s="2"/>
      <c r="AY210" s="47"/>
    </row>
    <row r="211" spans="1:51" s="44" customFormat="1" ht="21">
      <c r="A211" s="2"/>
      <c r="B211" s="2"/>
      <c r="C211" s="52"/>
      <c r="D211" s="3"/>
      <c r="E211" s="3"/>
      <c r="F211" s="4"/>
      <c r="G211" s="47"/>
      <c r="H211" s="5"/>
      <c r="I211" s="18"/>
      <c r="J211" s="18"/>
      <c r="K211" s="7"/>
      <c r="L211" s="19"/>
      <c r="M211" s="19"/>
      <c r="N211" s="19"/>
      <c r="O211" s="45"/>
      <c r="P211" s="6"/>
      <c r="Q211" s="7"/>
      <c r="R211" s="8"/>
      <c r="S211" s="8"/>
      <c r="T211" s="9"/>
      <c r="U211" s="9"/>
      <c r="V211" s="9"/>
      <c r="W211" s="55"/>
      <c r="X211" s="3"/>
      <c r="Y211" s="10"/>
      <c r="Z211" s="3"/>
      <c r="AA211" s="3"/>
      <c r="AB211" s="3"/>
      <c r="AC211" s="11"/>
      <c r="AD211" s="52"/>
      <c r="AE211" s="12"/>
      <c r="AF211" s="12"/>
      <c r="AG211" s="12"/>
      <c r="AH211" s="12"/>
      <c r="AI211" s="12"/>
      <c r="AJ211" s="12"/>
      <c r="AK211" s="67"/>
      <c r="AL211" s="13"/>
      <c r="AM211" s="14"/>
      <c r="AN211" s="14"/>
      <c r="AO211" s="14"/>
      <c r="AP211" s="14"/>
      <c r="AQ211" s="14"/>
      <c r="AR211" s="14"/>
      <c r="AS211" s="14"/>
      <c r="AT211" s="14"/>
      <c r="AU211" s="15"/>
      <c r="AV211" s="16"/>
      <c r="AW211" s="17"/>
      <c r="AX211" s="2"/>
      <c r="AY211" s="47"/>
    </row>
    <row r="212" spans="1:51" s="44" customFormat="1" ht="21">
      <c r="A212" s="2"/>
      <c r="B212" s="2"/>
      <c r="C212" s="52"/>
      <c r="D212" s="3"/>
      <c r="E212" s="3"/>
      <c r="F212" s="4"/>
      <c r="G212" s="47"/>
      <c r="H212" s="5"/>
      <c r="I212" s="18"/>
      <c r="J212" s="18"/>
      <c r="K212" s="7"/>
      <c r="L212" s="19"/>
      <c r="M212" s="19"/>
      <c r="N212" s="19"/>
      <c r="O212" s="45"/>
      <c r="P212" s="6"/>
      <c r="Q212" s="7"/>
      <c r="R212" s="8"/>
      <c r="S212" s="8"/>
      <c r="T212" s="9"/>
      <c r="U212" s="9"/>
      <c r="V212" s="9"/>
      <c r="W212" s="55"/>
      <c r="X212" s="3"/>
      <c r="Y212" s="10"/>
      <c r="Z212" s="3"/>
      <c r="AA212" s="3"/>
      <c r="AB212" s="3"/>
      <c r="AC212" s="11"/>
      <c r="AD212" s="52"/>
      <c r="AE212" s="12"/>
      <c r="AF212" s="12"/>
      <c r="AG212" s="12"/>
      <c r="AH212" s="12"/>
      <c r="AI212" s="12"/>
      <c r="AJ212" s="12"/>
      <c r="AK212" s="67"/>
      <c r="AL212" s="13"/>
      <c r="AM212" s="14"/>
      <c r="AN212" s="14"/>
      <c r="AO212" s="14"/>
      <c r="AP212" s="14"/>
      <c r="AQ212" s="14"/>
      <c r="AR212" s="14"/>
      <c r="AS212" s="14"/>
      <c r="AT212" s="14"/>
      <c r="AU212" s="15"/>
      <c r="AV212" s="16"/>
      <c r="AW212" s="17"/>
      <c r="AX212" s="2"/>
      <c r="AY212" s="47"/>
    </row>
    <row r="213" spans="1:51" s="44" customFormat="1" ht="21">
      <c r="A213" s="2"/>
      <c r="B213" s="2"/>
      <c r="C213" s="52"/>
      <c r="D213" s="3"/>
      <c r="E213" s="3"/>
      <c r="F213" s="4"/>
      <c r="G213" s="47"/>
      <c r="H213" s="5"/>
      <c r="I213" s="18"/>
      <c r="J213" s="18"/>
      <c r="K213" s="7"/>
      <c r="L213" s="19"/>
      <c r="M213" s="19"/>
      <c r="N213" s="19"/>
      <c r="O213" s="45"/>
      <c r="P213" s="6"/>
      <c r="Q213" s="7"/>
      <c r="R213" s="8"/>
      <c r="S213" s="8"/>
      <c r="T213" s="9"/>
      <c r="U213" s="9"/>
      <c r="V213" s="9"/>
      <c r="W213" s="55"/>
      <c r="X213" s="3"/>
      <c r="Y213" s="10"/>
      <c r="Z213" s="3"/>
      <c r="AA213" s="3"/>
      <c r="AB213" s="3"/>
      <c r="AC213" s="11"/>
      <c r="AD213" s="52"/>
      <c r="AE213" s="12"/>
      <c r="AF213" s="12"/>
      <c r="AG213" s="12"/>
      <c r="AH213" s="12"/>
      <c r="AI213" s="12"/>
      <c r="AJ213" s="12"/>
      <c r="AK213" s="67"/>
      <c r="AL213" s="13"/>
      <c r="AM213" s="14"/>
      <c r="AN213" s="14"/>
      <c r="AO213" s="14"/>
      <c r="AP213" s="14"/>
      <c r="AQ213" s="14"/>
      <c r="AR213" s="14"/>
      <c r="AS213" s="14"/>
      <c r="AT213" s="14"/>
      <c r="AU213" s="15"/>
      <c r="AV213" s="16"/>
      <c r="AW213" s="17"/>
      <c r="AX213" s="2"/>
      <c r="AY213" s="47"/>
    </row>
    <row r="214" spans="1:51" s="44" customFormat="1" ht="21">
      <c r="A214" s="2"/>
      <c r="B214" s="2"/>
      <c r="C214" s="52"/>
      <c r="D214" s="3"/>
      <c r="E214" s="3"/>
      <c r="F214" s="4"/>
      <c r="G214" s="47"/>
      <c r="H214" s="5"/>
      <c r="I214" s="18"/>
      <c r="J214" s="18"/>
      <c r="K214" s="7"/>
      <c r="L214" s="19"/>
      <c r="M214" s="19"/>
      <c r="N214" s="19"/>
      <c r="O214" s="45"/>
      <c r="P214" s="6"/>
      <c r="Q214" s="7"/>
      <c r="R214" s="8"/>
      <c r="S214" s="8"/>
      <c r="T214" s="9"/>
      <c r="U214" s="9"/>
      <c r="V214" s="9"/>
      <c r="W214" s="55"/>
      <c r="X214" s="3"/>
      <c r="Y214" s="10"/>
      <c r="Z214" s="3"/>
      <c r="AA214" s="3"/>
      <c r="AB214" s="3"/>
      <c r="AC214" s="11"/>
      <c r="AD214" s="52"/>
      <c r="AE214" s="12"/>
      <c r="AF214" s="12"/>
      <c r="AG214" s="12"/>
      <c r="AH214" s="12"/>
      <c r="AI214" s="12"/>
      <c r="AJ214" s="12"/>
      <c r="AK214" s="67"/>
      <c r="AL214" s="13"/>
      <c r="AM214" s="14"/>
      <c r="AN214" s="14"/>
      <c r="AO214" s="14"/>
      <c r="AP214" s="14"/>
      <c r="AQ214" s="14"/>
      <c r="AR214" s="14"/>
      <c r="AS214" s="14"/>
      <c r="AT214" s="14"/>
      <c r="AU214" s="15"/>
      <c r="AV214" s="16"/>
      <c r="AW214" s="17"/>
      <c r="AX214" s="2"/>
      <c r="AY214" s="47"/>
    </row>
    <row r="215" spans="1:51" s="44" customFormat="1" ht="21">
      <c r="A215" s="2"/>
      <c r="B215" s="2"/>
      <c r="C215" s="52"/>
      <c r="D215" s="3"/>
      <c r="E215" s="3"/>
      <c r="F215" s="4"/>
      <c r="G215" s="47"/>
      <c r="H215" s="5"/>
      <c r="I215" s="18"/>
      <c r="J215" s="18"/>
      <c r="K215" s="7"/>
      <c r="L215" s="19"/>
      <c r="M215" s="19"/>
      <c r="N215" s="19"/>
      <c r="O215" s="45"/>
      <c r="P215" s="6"/>
      <c r="Q215" s="7"/>
      <c r="R215" s="8"/>
      <c r="S215" s="8"/>
      <c r="T215" s="9"/>
      <c r="U215" s="9"/>
      <c r="V215" s="9"/>
      <c r="W215" s="55"/>
      <c r="X215" s="3"/>
      <c r="Y215" s="10"/>
      <c r="Z215" s="3"/>
      <c r="AA215" s="3"/>
      <c r="AB215" s="3"/>
      <c r="AC215" s="11"/>
      <c r="AD215" s="52"/>
      <c r="AE215" s="12"/>
      <c r="AF215" s="12"/>
      <c r="AG215" s="12"/>
      <c r="AH215" s="12"/>
      <c r="AI215" s="12"/>
      <c r="AJ215" s="12"/>
      <c r="AK215" s="67"/>
      <c r="AL215" s="13"/>
      <c r="AM215" s="14"/>
      <c r="AN215" s="14"/>
      <c r="AO215" s="14"/>
      <c r="AP215" s="14"/>
      <c r="AQ215" s="14"/>
      <c r="AR215" s="14"/>
      <c r="AS215" s="14"/>
      <c r="AT215" s="14"/>
      <c r="AU215" s="15"/>
      <c r="AV215" s="16"/>
      <c r="AW215" s="17"/>
      <c r="AX215" s="2"/>
      <c r="AY215" s="47"/>
    </row>
    <row r="216" spans="1:51" s="44" customFormat="1" ht="21">
      <c r="A216" s="2"/>
      <c r="B216" s="2"/>
      <c r="C216" s="52"/>
      <c r="D216" s="3"/>
      <c r="E216" s="3"/>
      <c r="F216" s="4"/>
      <c r="G216" s="47"/>
      <c r="H216" s="5"/>
      <c r="I216" s="18"/>
      <c r="J216" s="18"/>
      <c r="K216" s="7"/>
      <c r="L216" s="19"/>
      <c r="M216" s="19"/>
      <c r="N216" s="19"/>
      <c r="O216" s="45"/>
      <c r="P216" s="6"/>
      <c r="Q216" s="7"/>
      <c r="R216" s="8"/>
      <c r="S216" s="8"/>
      <c r="T216" s="9"/>
      <c r="U216" s="9"/>
      <c r="V216" s="9"/>
      <c r="W216" s="55"/>
      <c r="X216" s="3"/>
      <c r="Y216" s="10"/>
      <c r="Z216" s="3"/>
      <c r="AA216" s="3"/>
      <c r="AB216" s="3"/>
      <c r="AC216" s="11"/>
      <c r="AD216" s="52"/>
      <c r="AE216" s="12"/>
      <c r="AF216" s="12"/>
      <c r="AG216" s="12"/>
      <c r="AH216" s="12"/>
      <c r="AI216" s="12"/>
      <c r="AJ216" s="12"/>
      <c r="AK216" s="67"/>
      <c r="AL216" s="13"/>
      <c r="AM216" s="14"/>
      <c r="AN216" s="14"/>
      <c r="AO216" s="14"/>
      <c r="AP216" s="14"/>
      <c r="AQ216" s="14"/>
      <c r="AR216" s="14"/>
      <c r="AS216" s="14"/>
      <c r="AT216" s="14"/>
      <c r="AU216" s="15"/>
      <c r="AV216" s="16"/>
      <c r="AW216" s="17"/>
      <c r="AX216" s="2"/>
      <c r="AY216" s="47"/>
    </row>
    <row r="217" spans="1:51" s="44" customFormat="1" ht="21">
      <c r="A217" s="2"/>
      <c r="B217" s="2"/>
      <c r="C217" s="52"/>
      <c r="D217" s="3"/>
      <c r="E217" s="3"/>
      <c r="F217" s="4"/>
      <c r="G217" s="47"/>
      <c r="H217" s="5"/>
      <c r="I217" s="18"/>
      <c r="J217" s="18"/>
      <c r="K217" s="7"/>
      <c r="L217" s="19"/>
      <c r="M217" s="19"/>
      <c r="N217" s="19"/>
      <c r="O217" s="45"/>
      <c r="P217" s="6"/>
      <c r="Q217" s="7"/>
      <c r="R217" s="8"/>
      <c r="S217" s="8"/>
      <c r="T217" s="9"/>
      <c r="U217" s="9"/>
      <c r="V217" s="9"/>
      <c r="W217" s="55"/>
      <c r="X217" s="3"/>
      <c r="Y217" s="10"/>
      <c r="Z217" s="3"/>
      <c r="AA217" s="3"/>
      <c r="AB217" s="3"/>
      <c r="AC217" s="11"/>
      <c r="AD217" s="52"/>
      <c r="AE217" s="12"/>
      <c r="AF217" s="12"/>
      <c r="AG217" s="12"/>
      <c r="AH217" s="12"/>
      <c r="AI217" s="12"/>
      <c r="AJ217" s="12"/>
      <c r="AK217" s="67"/>
      <c r="AL217" s="13"/>
      <c r="AM217" s="14"/>
      <c r="AN217" s="14"/>
      <c r="AO217" s="14"/>
      <c r="AP217" s="14"/>
      <c r="AQ217" s="14"/>
      <c r="AR217" s="14"/>
      <c r="AS217" s="14"/>
      <c r="AT217" s="14"/>
      <c r="AU217" s="15"/>
      <c r="AV217" s="16"/>
      <c r="AW217" s="17"/>
      <c r="AX217" s="2"/>
      <c r="AY217" s="47"/>
    </row>
    <row r="218" spans="1:51" s="44" customFormat="1" ht="21">
      <c r="A218" s="2"/>
      <c r="B218" s="2"/>
      <c r="C218" s="52"/>
      <c r="D218" s="3"/>
      <c r="E218" s="3"/>
      <c r="F218" s="4"/>
      <c r="G218" s="47"/>
      <c r="H218" s="5"/>
      <c r="I218" s="18"/>
      <c r="J218" s="18"/>
      <c r="K218" s="7"/>
      <c r="L218" s="19"/>
      <c r="M218" s="19"/>
      <c r="N218" s="19"/>
      <c r="O218" s="45"/>
      <c r="P218" s="6"/>
      <c r="Q218" s="7"/>
      <c r="R218" s="8"/>
      <c r="S218" s="8"/>
      <c r="T218" s="9"/>
      <c r="U218" s="9"/>
      <c r="V218" s="9"/>
      <c r="W218" s="55"/>
      <c r="X218" s="3"/>
      <c r="Y218" s="10"/>
      <c r="Z218" s="3"/>
      <c r="AA218" s="3"/>
      <c r="AB218" s="3"/>
      <c r="AC218" s="11"/>
      <c r="AD218" s="52"/>
      <c r="AE218" s="12"/>
      <c r="AF218" s="12"/>
      <c r="AG218" s="12"/>
      <c r="AH218" s="12"/>
      <c r="AI218" s="12"/>
      <c r="AJ218" s="12"/>
      <c r="AK218" s="67"/>
      <c r="AL218" s="13"/>
      <c r="AM218" s="14"/>
      <c r="AN218" s="14"/>
      <c r="AO218" s="14"/>
      <c r="AP218" s="14"/>
      <c r="AQ218" s="14"/>
      <c r="AR218" s="14"/>
      <c r="AS218" s="14"/>
      <c r="AT218" s="14"/>
      <c r="AU218" s="15"/>
      <c r="AV218" s="16"/>
      <c r="AW218" s="17"/>
      <c r="AX218" s="2"/>
      <c r="AY218" s="47"/>
    </row>
    <row r="219" spans="1:51" s="44" customFormat="1" ht="21">
      <c r="A219" s="2"/>
      <c r="B219" s="2"/>
      <c r="C219" s="52"/>
      <c r="D219" s="3"/>
      <c r="E219" s="3"/>
      <c r="F219" s="4"/>
      <c r="G219" s="47"/>
      <c r="H219" s="5"/>
      <c r="I219" s="18"/>
      <c r="J219" s="18"/>
      <c r="K219" s="7"/>
      <c r="L219" s="19"/>
      <c r="M219" s="19"/>
      <c r="N219" s="19"/>
      <c r="O219" s="45"/>
      <c r="P219" s="6"/>
      <c r="Q219" s="7"/>
      <c r="R219" s="8"/>
      <c r="S219" s="8"/>
      <c r="T219" s="9"/>
      <c r="U219" s="9"/>
      <c r="V219" s="9"/>
      <c r="W219" s="55"/>
      <c r="X219" s="3"/>
      <c r="Y219" s="10"/>
      <c r="Z219" s="3"/>
      <c r="AA219" s="3"/>
      <c r="AB219" s="3"/>
      <c r="AC219" s="11"/>
      <c r="AD219" s="52"/>
      <c r="AE219" s="12"/>
      <c r="AF219" s="12"/>
      <c r="AG219" s="12"/>
      <c r="AH219" s="12"/>
      <c r="AI219" s="12"/>
      <c r="AJ219" s="12"/>
      <c r="AK219" s="67"/>
      <c r="AL219" s="13"/>
      <c r="AM219" s="14"/>
      <c r="AN219" s="14"/>
      <c r="AO219" s="14"/>
      <c r="AP219" s="14"/>
      <c r="AQ219" s="14"/>
      <c r="AR219" s="14"/>
      <c r="AS219" s="14"/>
      <c r="AT219" s="14"/>
      <c r="AU219" s="15"/>
      <c r="AV219" s="16"/>
      <c r="AW219" s="17"/>
      <c r="AX219" s="2"/>
      <c r="AY219" s="47"/>
    </row>
    <row r="220" spans="1:51" s="44" customFormat="1" ht="21">
      <c r="A220" s="2"/>
      <c r="B220" s="2"/>
      <c r="C220" s="52"/>
      <c r="D220" s="3"/>
      <c r="E220" s="3"/>
      <c r="F220" s="4"/>
      <c r="G220" s="47"/>
      <c r="H220" s="5"/>
      <c r="I220" s="18"/>
      <c r="J220" s="18"/>
      <c r="K220" s="7"/>
      <c r="L220" s="19"/>
      <c r="M220" s="19"/>
      <c r="N220" s="19"/>
      <c r="O220" s="45"/>
      <c r="P220" s="6"/>
      <c r="Q220" s="7"/>
      <c r="R220" s="8"/>
      <c r="S220" s="8"/>
      <c r="T220" s="9"/>
      <c r="U220" s="9"/>
      <c r="V220" s="9"/>
      <c r="W220" s="55"/>
      <c r="X220" s="3"/>
      <c r="Y220" s="10"/>
      <c r="Z220" s="3"/>
      <c r="AA220" s="3"/>
      <c r="AB220" s="3"/>
      <c r="AC220" s="11"/>
      <c r="AD220" s="52"/>
      <c r="AE220" s="12"/>
      <c r="AF220" s="12"/>
      <c r="AG220" s="12"/>
      <c r="AH220" s="12"/>
      <c r="AI220" s="12"/>
      <c r="AJ220" s="12"/>
      <c r="AK220" s="67"/>
      <c r="AL220" s="13"/>
      <c r="AM220" s="14"/>
      <c r="AN220" s="14"/>
      <c r="AO220" s="14"/>
      <c r="AP220" s="14"/>
      <c r="AQ220" s="14"/>
      <c r="AR220" s="14"/>
      <c r="AS220" s="14"/>
      <c r="AT220" s="14"/>
      <c r="AU220" s="15"/>
      <c r="AV220" s="16"/>
      <c r="AW220" s="17"/>
      <c r="AX220" s="2"/>
      <c r="AY220" s="47"/>
    </row>
    <row r="221" spans="1:51" s="44" customFormat="1" ht="21">
      <c r="A221" s="2"/>
      <c r="B221" s="2"/>
      <c r="C221" s="52"/>
      <c r="D221" s="3"/>
      <c r="E221" s="3"/>
      <c r="F221" s="4"/>
      <c r="G221" s="47"/>
      <c r="H221" s="5"/>
      <c r="I221" s="18"/>
      <c r="J221" s="18"/>
      <c r="K221" s="7"/>
      <c r="L221" s="19"/>
      <c r="M221" s="19"/>
      <c r="N221" s="19"/>
      <c r="O221" s="45"/>
      <c r="P221" s="6"/>
      <c r="Q221" s="7"/>
      <c r="R221" s="8"/>
      <c r="S221" s="8"/>
      <c r="T221" s="9"/>
      <c r="U221" s="9"/>
      <c r="V221" s="9"/>
      <c r="W221" s="55"/>
      <c r="X221" s="3"/>
      <c r="Y221" s="10"/>
      <c r="Z221" s="3"/>
      <c r="AA221" s="3"/>
      <c r="AB221" s="3"/>
      <c r="AC221" s="11"/>
      <c r="AD221" s="52"/>
      <c r="AE221" s="12"/>
      <c r="AF221" s="12"/>
      <c r="AG221" s="12"/>
      <c r="AH221" s="12"/>
      <c r="AI221" s="12"/>
      <c r="AJ221" s="12"/>
      <c r="AK221" s="67"/>
      <c r="AL221" s="13"/>
      <c r="AM221" s="14"/>
      <c r="AN221" s="14"/>
      <c r="AO221" s="14"/>
      <c r="AP221" s="14"/>
      <c r="AQ221" s="14"/>
      <c r="AR221" s="14"/>
      <c r="AS221" s="14"/>
      <c r="AT221" s="14"/>
      <c r="AU221" s="15"/>
      <c r="AV221" s="16"/>
      <c r="AW221" s="17"/>
      <c r="AX221" s="2"/>
      <c r="AY221" s="47"/>
    </row>
    <row r="222" spans="1:51" s="44" customFormat="1" ht="21">
      <c r="A222" s="2"/>
      <c r="B222" s="2"/>
      <c r="C222" s="52"/>
      <c r="D222" s="3"/>
      <c r="E222" s="3"/>
      <c r="F222" s="4"/>
      <c r="G222" s="47"/>
      <c r="H222" s="5"/>
      <c r="I222" s="18"/>
      <c r="J222" s="18"/>
      <c r="K222" s="7"/>
      <c r="L222" s="19"/>
      <c r="M222" s="19"/>
      <c r="N222" s="19"/>
      <c r="O222" s="45"/>
      <c r="P222" s="6"/>
      <c r="Q222" s="7"/>
      <c r="R222" s="8"/>
      <c r="S222" s="8"/>
      <c r="T222" s="9"/>
      <c r="U222" s="9"/>
      <c r="V222" s="9"/>
      <c r="W222" s="55"/>
      <c r="X222" s="3"/>
      <c r="Y222" s="10"/>
      <c r="Z222" s="3"/>
      <c r="AA222" s="3"/>
      <c r="AB222" s="3"/>
      <c r="AC222" s="11"/>
      <c r="AD222" s="52"/>
      <c r="AE222" s="12"/>
      <c r="AF222" s="12"/>
      <c r="AG222" s="12"/>
      <c r="AH222" s="12"/>
      <c r="AI222" s="12"/>
      <c r="AJ222" s="12"/>
      <c r="AK222" s="67"/>
      <c r="AL222" s="13"/>
      <c r="AM222" s="14"/>
      <c r="AN222" s="14"/>
      <c r="AO222" s="14"/>
      <c r="AP222" s="14"/>
      <c r="AQ222" s="14"/>
      <c r="AR222" s="14"/>
      <c r="AS222" s="14"/>
      <c r="AT222" s="14"/>
      <c r="AU222" s="15"/>
      <c r="AV222" s="16"/>
      <c r="AW222" s="17"/>
      <c r="AX222" s="2"/>
      <c r="AY222" s="47"/>
    </row>
    <row r="223" spans="1:51" s="44" customFormat="1" ht="21">
      <c r="A223" s="2"/>
      <c r="B223" s="2"/>
      <c r="C223" s="52"/>
      <c r="D223" s="3"/>
      <c r="E223" s="3"/>
      <c r="F223" s="4"/>
      <c r="G223" s="47"/>
      <c r="H223" s="5"/>
      <c r="I223" s="18"/>
      <c r="J223" s="18"/>
      <c r="K223" s="7"/>
      <c r="L223" s="19"/>
      <c r="M223" s="19"/>
      <c r="N223" s="19"/>
      <c r="O223" s="45"/>
      <c r="P223" s="6"/>
      <c r="Q223" s="7"/>
      <c r="R223" s="8"/>
      <c r="S223" s="8"/>
      <c r="T223" s="9"/>
      <c r="U223" s="9"/>
      <c r="V223" s="9"/>
      <c r="W223" s="55"/>
      <c r="X223" s="3"/>
      <c r="Y223" s="10"/>
      <c r="Z223" s="3"/>
      <c r="AA223" s="3"/>
      <c r="AB223" s="3"/>
      <c r="AC223" s="11"/>
      <c r="AD223" s="52"/>
      <c r="AE223" s="12"/>
      <c r="AF223" s="12"/>
      <c r="AG223" s="12"/>
      <c r="AH223" s="12"/>
      <c r="AI223" s="12"/>
      <c r="AJ223" s="12"/>
      <c r="AK223" s="67"/>
      <c r="AL223" s="13"/>
      <c r="AM223" s="14"/>
      <c r="AN223" s="14"/>
      <c r="AO223" s="14"/>
      <c r="AP223" s="14"/>
      <c r="AQ223" s="14"/>
      <c r="AR223" s="14"/>
      <c r="AS223" s="14"/>
      <c r="AT223" s="14"/>
      <c r="AU223" s="15"/>
      <c r="AV223" s="16"/>
      <c r="AW223" s="17"/>
      <c r="AX223" s="2"/>
      <c r="AY223" s="47"/>
    </row>
    <row r="224" spans="1:51" s="44" customFormat="1" ht="21">
      <c r="A224" s="2"/>
      <c r="B224" s="2"/>
      <c r="C224" s="52"/>
      <c r="D224" s="3"/>
      <c r="E224" s="3"/>
      <c r="F224" s="4"/>
      <c r="G224" s="47"/>
      <c r="H224" s="5"/>
      <c r="I224" s="18"/>
      <c r="J224" s="18"/>
      <c r="K224" s="7"/>
      <c r="L224" s="19"/>
      <c r="M224" s="19"/>
      <c r="N224" s="19"/>
      <c r="O224" s="45"/>
      <c r="P224" s="6"/>
      <c r="Q224" s="7"/>
      <c r="R224" s="8"/>
      <c r="S224" s="8"/>
      <c r="T224" s="9"/>
      <c r="U224" s="9"/>
      <c r="V224" s="9"/>
      <c r="W224" s="55"/>
      <c r="X224" s="3"/>
      <c r="Y224" s="10"/>
      <c r="Z224" s="3"/>
      <c r="AA224" s="3"/>
      <c r="AB224" s="3"/>
      <c r="AC224" s="11"/>
      <c r="AD224" s="52"/>
      <c r="AE224" s="12"/>
      <c r="AF224" s="12"/>
      <c r="AG224" s="12"/>
      <c r="AH224" s="12"/>
      <c r="AI224" s="12"/>
      <c r="AJ224" s="12"/>
      <c r="AK224" s="67"/>
      <c r="AL224" s="13"/>
      <c r="AM224" s="14"/>
      <c r="AN224" s="14"/>
      <c r="AO224" s="14"/>
      <c r="AP224" s="14"/>
      <c r="AQ224" s="14"/>
      <c r="AR224" s="14"/>
      <c r="AS224" s="14"/>
      <c r="AT224" s="14"/>
      <c r="AU224" s="15"/>
      <c r="AV224" s="16"/>
      <c r="AW224" s="17"/>
      <c r="AX224" s="2"/>
      <c r="AY224" s="47"/>
    </row>
    <row r="225" spans="1:51" s="44" customFormat="1" ht="21">
      <c r="A225" s="2"/>
      <c r="B225" s="2"/>
      <c r="C225" s="52"/>
      <c r="D225" s="3"/>
      <c r="E225" s="3"/>
      <c r="F225" s="4"/>
      <c r="G225" s="47"/>
      <c r="H225" s="5"/>
      <c r="I225" s="18"/>
      <c r="J225" s="18"/>
      <c r="K225" s="7"/>
      <c r="L225" s="19"/>
      <c r="M225" s="19"/>
      <c r="N225" s="19"/>
      <c r="O225" s="45"/>
      <c r="P225" s="6"/>
      <c r="Q225" s="7"/>
      <c r="R225" s="8"/>
      <c r="S225" s="8"/>
      <c r="T225" s="9"/>
      <c r="U225" s="9"/>
      <c r="V225" s="9"/>
      <c r="W225" s="55"/>
      <c r="X225" s="3"/>
      <c r="Y225" s="10"/>
      <c r="Z225" s="3"/>
      <c r="AA225" s="3"/>
      <c r="AB225" s="3"/>
      <c r="AC225" s="11"/>
      <c r="AD225" s="52"/>
      <c r="AE225" s="12"/>
      <c r="AF225" s="12"/>
      <c r="AG225" s="12"/>
      <c r="AH225" s="12"/>
      <c r="AI225" s="12"/>
      <c r="AJ225" s="12"/>
      <c r="AK225" s="67"/>
      <c r="AL225" s="13"/>
      <c r="AM225" s="14"/>
      <c r="AN225" s="14"/>
      <c r="AO225" s="14"/>
      <c r="AP225" s="14"/>
      <c r="AQ225" s="14"/>
      <c r="AR225" s="14"/>
      <c r="AS225" s="14"/>
      <c r="AT225" s="14"/>
      <c r="AU225" s="15"/>
      <c r="AV225" s="16"/>
      <c r="AW225" s="17"/>
      <c r="AX225" s="2"/>
      <c r="AY225" s="47"/>
    </row>
    <row r="226" spans="1:51" s="44" customFormat="1" ht="21">
      <c r="A226" s="2"/>
      <c r="B226" s="2"/>
      <c r="C226" s="52"/>
      <c r="D226" s="3"/>
      <c r="E226" s="3"/>
      <c r="F226" s="4"/>
      <c r="G226" s="47"/>
      <c r="H226" s="5"/>
      <c r="I226" s="18"/>
      <c r="J226" s="18"/>
      <c r="K226" s="7"/>
      <c r="L226" s="19"/>
      <c r="M226" s="19"/>
      <c r="N226" s="19"/>
      <c r="O226" s="45"/>
      <c r="P226" s="6"/>
      <c r="Q226" s="7"/>
      <c r="R226" s="8"/>
      <c r="S226" s="8"/>
      <c r="T226" s="9"/>
      <c r="U226" s="9"/>
      <c r="V226" s="9"/>
      <c r="W226" s="55"/>
      <c r="X226" s="3"/>
      <c r="Y226" s="10"/>
      <c r="Z226" s="3"/>
      <c r="AA226" s="3"/>
      <c r="AB226" s="3"/>
      <c r="AC226" s="11"/>
      <c r="AD226" s="52"/>
      <c r="AE226" s="12"/>
      <c r="AF226" s="12"/>
      <c r="AG226" s="12"/>
      <c r="AH226" s="12"/>
      <c r="AI226" s="12"/>
      <c r="AJ226" s="12"/>
      <c r="AK226" s="67"/>
      <c r="AL226" s="13"/>
      <c r="AM226" s="14"/>
      <c r="AN226" s="14"/>
      <c r="AO226" s="14"/>
      <c r="AP226" s="14"/>
      <c r="AQ226" s="14"/>
      <c r="AR226" s="14"/>
      <c r="AS226" s="14"/>
      <c r="AT226" s="14"/>
      <c r="AU226" s="15"/>
      <c r="AV226" s="16"/>
      <c r="AW226" s="17"/>
      <c r="AX226" s="2"/>
      <c r="AY226" s="47"/>
    </row>
    <row r="227" spans="1:51" s="44" customFormat="1" ht="21">
      <c r="A227" s="2"/>
      <c r="B227" s="2"/>
      <c r="C227" s="52"/>
      <c r="D227" s="3"/>
      <c r="E227" s="3"/>
      <c r="F227" s="4"/>
      <c r="G227" s="47"/>
      <c r="H227" s="5"/>
      <c r="I227" s="18"/>
      <c r="J227" s="18"/>
      <c r="K227" s="7"/>
      <c r="L227" s="19"/>
      <c r="M227" s="19"/>
      <c r="N227" s="19"/>
      <c r="O227" s="45"/>
      <c r="P227" s="6"/>
      <c r="Q227" s="7"/>
      <c r="R227" s="8"/>
      <c r="S227" s="8"/>
      <c r="T227" s="9"/>
      <c r="U227" s="9"/>
      <c r="V227" s="9"/>
      <c r="W227" s="55"/>
      <c r="X227" s="3"/>
      <c r="Y227" s="10"/>
      <c r="Z227" s="3"/>
      <c r="AA227" s="3"/>
      <c r="AB227" s="3"/>
      <c r="AC227" s="11"/>
      <c r="AD227" s="52"/>
      <c r="AE227" s="12"/>
      <c r="AF227" s="12"/>
      <c r="AG227" s="12"/>
      <c r="AH227" s="12"/>
      <c r="AI227" s="12"/>
      <c r="AJ227" s="12"/>
      <c r="AK227" s="67"/>
      <c r="AL227" s="13"/>
      <c r="AM227" s="14"/>
      <c r="AN227" s="14"/>
      <c r="AO227" s="14"/>
      <c r="AP227" s="14"/>
      <c r="AQ227" s="14"/>
      <c r="AR227" s="14"/>
      <c r="AS227" s="14"/>
      <c r="AT227" s="14"/>
      <c r="AU227" s="15"/>
      <c r="AV227" s="16"/>
      <c r="AW227" s="17"/>
      <c r="AX227" s="2"/>
      <c r="AY227" s="47"/>
    </row>
    <row r="228" spans="1:51" s="44" customFormat="1" ht="21">
      <c r="A228" s="2"/>
      <c r="B228" s="2"/>
      <c r="C228" s="52"/>
      <c r="D228" s="3"/>
      <c r="E228" s="3"/>
      <c r="F228" s="4"/>
      <c r="G228" s="47"/>
      <c r="H228" s="5"/>
      <c r="I228" s="18"/>
      <c r="J228" s="18"/>
      <c r="K228" s="7"/>
      <c r="L228" s="19"/>
      <c r="M228" s="19"/>
      <c r="N228" s="19"/>
      <c r="O228" s="45"/>
      <c r="P228" s="6"/>
      <c r="Q228" s="7"/>
      <c r="R228" s="8"/>
      <c r="S228" s="8"/>
      <c r="T228" s="9"/>
      <c r="U228" s="9"/>
      <c r="V228" s="9"/>
      <c r="W228" s="55"/>
      <c r="X228" s="3"/>
      <c r="Y228" s="10"/>
      <c r="Z228" s="3"/>
      <c r="AA228" s="3"/>
      <c r="AB228" s="3"/>
      <c r="AC228" s="11"/>
      <c r="AD228" s="52"/>
      <c r="AE228" s="12"/>
      <c r="AF228" s="12"/>
      <c r="AG228" s="12"/>
      <c r="AH228" s="12"/>
      <c r="AI228" s="12"/>
      <c r="AJ228" s="12"/>
      <c r="AK228" s="67"/>
      <c r="AL228" s="13"/>
      <c r="AM228" s="14"/>
      <c r="AN228" s="14"/>
      <c r="AO228" s="14"/>
      <c r="AP228" s="14"/>
      <c r="AQ228" s="14"/>
      <c r="AR228" s="14"/>
      <c r="AS228" s="14"/>
      <c r="AT228" s="14"/>
      <c r="AU228" s="15"/>
      <c r="AV228" s="16"/>
      <c r="AW228" s="17"/>
      <c r="AX228" s="2"/>
      <c r="AY228" s="47"/>
    </row>
    <row r="229" spans="1:51" s="44" customFormat="1" ht="21">
      <c r="A229" s="2"/>
      <c r="B229" s="2"/>
      <c r="C229" s="52"/>
      <c r="D229" s="3"/>
      <c r="E229" s="3"/>
      <c r="F229" s="4"/>
      <c r="G229" s="47"/>
      <c r="H229" s="5"/>
      <c r="I229" s="18"/>
      <c r="J229" s="18"/>
      <c r="K229" s="7"/>
      <c r="L229" s="19"/>
      <c r="M229" s="19"/>
      <c r="N229" s="19"/>
      <c r="O229" s="45"/>
      <c r="P229" s="6"/>
      <c r="Q229" s="7"/>
      <c r="R229" s="8"/>
      <c r="S229" s="8"/>
      <c r="T229" s="9"/>
      <c r="U229" s="9"/>
      <c r="V229" s="9"/>
      <c r="W229" s="55"/>
      <c r="X229" s="3"/>
      <c r="Y229" s="10"/>
      <c r="Z229" s="3"/>
      <c r="AA229" s="3"/>
      <c r="AB229" s="3"/>
      <c r="AC229" s="11"/>
      <c r="AD229" s="52"/>
      <c r="AE229" s="12"/>
      <c r="AF229" s="12"/>
      <c r="AG229" s="12"/>
      <c r="AH229" s="12"/>
      <c r="AI229" s="12"/>
      <c r="AJ229" s="12"/>
      <c r="AK229" s="67"/>
      <c r="AL229" s="13"/>
      <c r="AM229" s="14"/>
      <c r="AN229" s="14"/>
      <c r="AO229" s="14"/>
      <c r="AP229" s="14"/>
      <c r="AQ229" s="14"/>
      <c r="AR229" s="14"/>
      <c r="AS229" s="14"/>
      <c r="AT229" s="14"/>
      <c r="AU229" s="15"/>
      <c r="AV229" s="16"/>
      <c r="AW229" s="17"/>
      <c r="AX229" s="2"/>
      <c r="AY229" s="47"/>
    </row>
    <row r="230" spans="1:51" s="44" customFormat="1" ht="21">
      <c r="A230" s="2"/>
      <c r="B230" s="2"/>
      <c r="C230" s="52"/>
      <c r="D230" s="3"/>
      <c r="E230" s="3"/>
      <c r="F230" s="4"/>
      <c r="G230" s="47"/>
      <c r="H230" s="5"/>
      <c r="I230" s="18"/>
      <c r="J230" s="18"/>
      <c r="K230" s="7"/>
      <c r="L230" s="19"/>
      <c r="M230" s="19"/>
      <c r="N230" s="19"/>
      <c r="O230" s="45"/>
      <c r="P230" s="6"/>
      <c r="Q230" s="7"/>
      <c r="R230" s="8"/>
      <c r="S230" s="8"/>
      <c r="T230" s="9"/>
      <c r="U230" s="9"/>
      <c r="V230" s="9"/>
      <c r="W230" s="55"/>
      <c r="X230" s="3"/>
      <c r="Y230" s="10"/>
      <c r="Z230" s="3"/>
      <c r="AA230" s="3"/>
      <c r="AB230" s="3"/>
      <c r="AC230" s="11"/>
      <c r="AD230" s="52"/>
      <c r="AE230" s="12"/>
      <c r="AF230" s="12"/>
      <c r="AG230" s="12"/>
      <c r="AH230" s="12"/>
      <c r="AI230" s="12"/>
      <c r="AJ230" s="12"/>
      <c r="AK230" s="67"/>
      <c r="AL230" s="13"/>
      <c r="AM230" s="14"/>
      <c r="AN230" s="14"/>
      <c r="AO230" s="14"/>
      <c r="AP230" s="14"/>
      <c r="AQ230" s="14"/>
      <c r="AR230" s="14"/>
      <c r="AS230" s="14"/>
      <c r="AT230" s="14"/>
      <c r="AU230" s="15"/>
      <c r="AV230" s="16"/>
      <c r="AW230" s="17"/>
      <c r="AX230" s="2"/>
      <c r="AY230" s="47"/>
    </row>
    <row r="231" spans="1:51" s="44" customFormat="1" ht="21">
      <c r="A231" s="2"/>
      <c r="B231" s="2"/>
      <c r="C231" s="52"/>
      <c r="D231" s="3"/>
      <c r="E231" s="3"/>
      <c r="F231" s="4"/>
      <c r="G231" s="47"/>
      <c r="H231" s="5"/>
      <c r="I231" s="18"/>
      <c r="J231" s="18"/>
      <c r="K231" s="7"/>
      <c r="L231" s="19"/>
      <c r="M231" s="19"/>
      <c r="N231" s="19"/>
      <c r="O231" s="45"/>
      <c r="P231" s="6"/>
      <c r="Q231" s="7"/>
      <c r="R231" s="8"/>
      <c r="S231" s="8"/>
      <c r="T231" s="9"/>
      <c r="U231" s="9"/>
      <c r="V231" s="9"/>
      <c r="W231" s="55"/>
      <c r="X231" s="3"/>
      <c r="Y231" s="10"/>
      <c r="Z231" s="3"/>
      <c r="AA231" s="3"/>
      <c r="AB231" s="3"/>
      <c r="AC231" s="11"/>
      <c r="AD231" s="52"/>
      <c r="AE231" s="12"/>
      <c r="AF231" s="12"/>
      <c r="AG231" s="12"/>
      <c r="AH231" s="12"/>
      <c r="AI231" s="12"/>
      <c r="AJ231" s="12"/>
      <c r="AK231" s="67"/>
      <c r="AL231" s="13"/>
      <c r="AM231" s="14"/>
      <c r="AN231" s="14"/>
      <c r="AO231" s="14"/>
      <c r="AP231" s="14"/>
      <c r="AQ231" s="14"/>
      <c r="AR231" s="14"/>
      <c r="AS231" s="14"/>
      <c r="AT231" s="14"/>
      <c r="AU231" s="15"/>
      <c r="AV231" s="16"/>
      <c r="AW231" s="17"/>
      <c r="AX231" s="2"/>
      <c r="AY231" s="47"/>
    </row>
    <row r="232" spans="1:51" s="44" customFormat="1" ht="21">
      <c r="A232" s="2"/>
      <c r="B232" s="2"/>
      <c r="C232" s="52"/>
      <c r="D232" s="3"/>
      <c r="E232" s="3"/>
      <c r="F232" s="4"/>
      <c r="G232" s="47"/>
      <c r="H232" s="5"/>
      <c r="I232" s="18"/>
      <c r="J232" s="18"/>
      <c r="K232" s="7"/>
      <c r="L232" s="19"/>
      <c r="M232" s="19"/>
      <c r="N232" s="19"/>
      <c r="O232" s="45"/>
      <c r="P232" s="6"/>
      <c r="Q232" s="7"/>
      <c r="R232" s="8"/>
      <c r="S232" s="8"/>
      <c r="T232" s="9"/>
      <c r="U232" s="9"/>
      <c r="V232" s="9"/>
      <c r="W232" s="55"/>
      <c r="X232" s="3"/>
      <c r="Y232" s="10"/>
      <c r="Z232" s="3"/>
      <c r="AA232" s="3"/>
      <c r="AB232" s="3"/>
      <c r="AC232" s="11"/>
      <c r="AD232" s="52"/>
      <c r="AE232" s="12"/>
      <c r="AF232" s="12"/>
      <c r="AG232" s="12"/>
      <c r="AH232" s="12"/>
      <c r="AI232" s="12"/>
      <c r="AJ232" s="12"/>
      <c r="AK232" s="67"/>
      <c r="AL232" s="13"/>
      <c r="AM232" s="14"/>
      <c r="AN232" s="14"/>
      <c r="AO232" s="14"/>
      <c r="AP232" s="14"/>
      <c r="AQ232" s="14"/>
      <c r="AR232" s="14"/>
      <c r="AS232" s="14"/>
      <c r="AT232" s="14"/>
      <c r="AU232" s="15"/>
      <c r="AV232" s="16"/>
      <c r="AW232" s="17"/>
      <c r="AX232" s="2"/>
      <c r="AY232" s="47"/>
    </row>
    <row r="233" spans="1:51" s="44" customFormat="1" ht="21">
      <c r="A233" s="2"/>
      <c r="B233" s="2"/>
      <c r="C233" s="52"/>
      <c r="D233" s="3"/>
      <c r="E233" s="3"/>
      <c r="F233" s="4"/>
      <c r="G233" s="47"/>
      <c r="H233" s="5"/>
      <c r="I233" s="18"/>
      <c r="J233" s="18"/>
      <c r="K233" s="7"/>
      <c r="L233" s="19"/>
      <c r="M233" s="19"/>
      <c r="N233" s="19"/>
      <c r="O233" s="45"/>
      <c r="P233" s="6"/>
      <c r="Q233" s="7"/>
      <c r="R233" s="8"/>
      <c r="S233" s="8"/>
      <c r="T233" s="9"/>
      <c r="U233" s="9"/>
      <c r="V233" s="9"/>
      <c r="W233" s="55"/>
      <c r="X233" s="3"/>
      <c r="Y233" s="10"/>
      <c r="Z233" s="3"/>
      <c r="AA233" s="3"/>
      <c r="AB233" s="3"/>
      <c r="AC233" s="11"/>
      <c r="AD233" s="52"/>
      <c r="AE233" s="12"/>
      <c r="AF233" s="12"/>
      <c r="AG233" s="12"/>
      <c r="AH233" s="12"/>
      <c r="AI233" s="12"/>
      <c r="AJ233" s="12"/>
      <c r="AK233" s="67"/>
      <c r="AL233" s="13"/>
      <c r="AM233" s="14"/>
      <c r="AN233" s="14"/>
      <c r="AO233" s="14"/>
      <c r="AP233" s="14"/>
      <c r="AQ233" s="14"/>
      <c r="AR233" s="14"/>
      <c r="AS233" s="14"/>
      <c r="AT233" s="14"/>
      <c r="AU233" s="15"/>
      <c r="AV233" s="16"/>
      <c r="AW233" s="17"/>
      <c r="AX233" s="2"/>
      <c r="AY233" s="47"/>
    </row>
    <row r="234" spans="1:51" s="44" customFormat="1" ht="21">
      <c r="A234" s="2"/>
      <c r="B234" s="2"/>
      <c r="C234" s="52"/>
      <c r="D234" s="3"/>
      <c r="E234" s="3"/>
      <c r="F234" s="4"/>
      <c r="G234" s="47"/>
      <c r="H234" s="5"/>
      <c r="I234" s="18"/>
      <c r="J234" s="18"/>
      <c r="K234" s="7"/>
      <c r="L234" s="19"/>
      <c r="M234" s="19"/>
      <c r="N234" s="19"/>
      <c r="O234" s="45"/>
      <c r="P234" s="6"/>
      <c r="Q234" s="7"/>
      <c r="R234" s="8"/>
      <c r="S234" s="8"/>
      <c r="T234" s="9"/>
      <c r="U234" s="9"/>
      <c r="V234" s="9"/>
      <c r="W234" s="55"/>
      <c r="X234" s="3"/>
      <c r="Y234" s="10"/>
      <c r="Z234" s="3"/>
      <c r="AA234" s="3"/>
      <c r="AB234" s="3"/>
      <c r="AC234" s="11"/>
      <c r="AD234" s="52"/>
      <c r="AE234" s="12"/>
      <c r="AF234" s="12"/>
      <c r="AG234" s="12"/>
      <c r="AH234" s="12"/>
      <c r="AI234" s="12"/>
      <c r="AJ234" s="12"/>
      <c r="AK234" s="67"/>
      <c r="AL234" s="13"/>
      <c r="AM234" s="14"/>
      <c r="AN234" s="14"/>
      <c r="AO234" s="14"/>
      <c r="AP234" s="14"/>
      <c r="AQ234" s="14"/>
      <c r="AR234" s="14"/>
      <c r="AS234" s="14"/>
      <c r="AT234" s="14"/>
      <c r="AU234" s="15"/>
      <c r="AV234" s="16"/>
      <c r="AW234" s="17"/>
      <c r="AX234" s="2"/>
      <c r="AY234" s="47"/>
    </row>
    <row r="235" spans="1:51" s="44" customFormat="1" ht="21">
      <c r="A235" s="2"/>
      <c r="B235" s="2"/>
      <c r="C235" s="52"/>
      <c r="D235" s="3"/>
      <c r="E235" s="3"/>
      <c r="F235" s="4"/>
      <c r="G235" s="47"/>
      <c r="H235" s="5"/>
      <c r="I235" s="18"/>
      <c r="J235" s="18"/>
      <c r="K235" s="7"/>
      <c r="L235" s="19"/>
      <c r="M235" s="19"/>
      <c r="N235" s="19"/>
      <c r="O235" s="45"/>
      <c r="P235" s="6"/>
      <c r="Q235" s="7"/>
      <c r="R235" s="8"/>
      <c r="S235" s="8"/>
      <c r="T235" s="9"/>
      <c r="U235" s="9"/>
      <c r="V235" s="9"/>
      <c r="W235" s="55"/>
      <c r="X235" s="3"/>
      <c r="Y235" s="10"/>
      <c r="Z235" s="3"/>
      <c r="AA235" s="3"/>
      <c r="AB235" s="3"/>
      <c r="AC235" s="11"/>
      <c r="AD235" s="52"/>
      <c r="AE235" s="12"/>
      <c r="AF235" s="12"/>
      <c r="AG235" s="12"/>
      <c r="AH235" s="12"/>
      <c r="AI235" s="12"/>
      <c r="AJ235" s="12"/>
      <c r="AK235" s="67"/>
      <c r="AL235" s="13"/>
      <c r="AM235" s="14"/>
      <c r="AN235" s="14"/>
      <c r="AO235" s="14"/>
      <c r="AP235" s="14"/>
      <c r="AQ235" s="14"/>
      <c r="AR235" s="14"/>
      <c r="AS235" s="14"/>
      <c r="AT235" s="14"/>
      <c r="AU235" s="15"/>
      <c r="AV235" s="16"/>
      <c r="AW235" s="17"/>
      <c r="AX235" s="2"/>
      <c r="AY235" s="47"/>
    </row>
    <row r="236" spans="1:51" s="44" customFormat="1" ht="21">
      <c r="A236" s="2"/>
      <c r="B236" s="2"/>
      <c r="C236" s="52"/>
      <c r="D236" s="3"/>
      <c r="E236" s="3"/>
      <c r="F236" s="4"/>
      <c r="G236" s="47"/>
      <c r="H236" s="5"/>
      <c r="I236" s="18"/>
      <c r="J236" s="18"/>
      <c r="K236" s="7"/>
      <c r="L236" s="19"/>
      <c r="M236" s="19"/>
      <c r="N236" s="19"/>
      <c r="O236" s="45"/>
      <c r="P236" s="6"/>
      <c r="Q236" s="7"/>
      <c r="R236" s="8"/>
      <c r="S236" s="8"/>
      <c r="T236" s="9"/>
      <c r="U236" s="9"/>
      <c r="V236" s="9"/>
      <c r="W236" s="55"/>
      <c r="X236" s="3"/>
      <c r="Y236" s="10"/>
      <c r="Z236" s="3"/>
      <c r="AA236" s="3"/>
      <c r="AB236" s="3"/>
      <c r="AC236" s="11"/>
      <c r="AD236" s="52"/>
      <c r="AE236" s="12"/>
      <c r="AF236" s="12"/>
      <c r="AG236" s="12"/>
      <c r="AH236" s="12"/>
      <c r="AI236" s="12"/>
      <c r="AJ236" s="12"/>
      <c r="AK236" s="67"/>
      <c r="AL236" s="13"/>
      <c r="AM236" s="14"/>
      <c r="AN236" s="14"/>
      <c r="AO236" s="14"/>
      <c r="AP236" s="14"/>
      <c r="AQ236" s="14"/>
      <c r="AR236" s="14"/>
      <c r="AS236" s="14"/>
      <c r="AT236" s="14"/>
      <c r="AU236" s="15"/>
      <c r="AV236" s="16"/>
      <c r="AW236" s="17"/>
      <c r="AX236" s="2"/>
      <c r="AY236" s="47"/>
    </row>
    <row r="237" spans="1:51" s="44" customFormat="1" ht="21">
      <c r="A237" s="2"/>
      <c r="B237" s="2"/>
      <c r="C237" s="52"/>
      <c r="D237" s="3"/>
      <c r="E237" s="3"/>
      <c r="F237" s="4"/>
      <c r="G237" s="47"/>
      <c r="H237" s="5"/>
      <c r="I237" s="18"/>
      <c r="J237" s="18"/>
      <c r="K237" s="7"/>
      <c r="L237" s="19"/>
      <c r="M237" s="19"/>
      <c r="N237" s="19"/>
      <c r="O237" s="45"/>
      <c r="P237" s="6"/>
      <c r="Q237" s="7"/>
      <c r="R237" s="8"/>
      <c r="S237" s="8"/>
      <c r="T237" s="9"/>
      <c r="U237" s="9"/>
      <c r="V237" s="9"/>
      <c r="W237" s="55"/>
      <c r="X237" s="3"/>
      <c r="Y237" s="10"/>
      <c r="Z237" s="3"/>
      <c r="AA237" s="3"/>
      <c r="AB237" s="3"/>
      <c r="AC237" s="11"/>
      <c r="AD237" s="52"/>
      <c r="AE237" s="12"/>
      <c r="AF237" s="12"/>
      <c r="AG237" s="12"/>
      <c r="AH237" s="12"/>
      <c r="AI237" s="12"/>
      <c r="AJ237" s="12"/>
      <c r="AK237" s="67"/>
      <c r="AL237" s="13"/>
      <c r="AM237" s="14"/>
      <c r="AN237" s="14"/>
      <c r="AO237" s="14"/>
      <c r="AP237" s="14"/>
      <c r="AQ237" s="14"/>
      <c r="AR237" s="14"/>
      <c r="AS237" s="14"/>
      <c r="AT237" s="14"/>
      <c r="AU237" s="15"/>
      <c r="AV237" s="16"/>
      <c r="AW237" s="17"/>
      <c r="AX237" s="2"/>
      <c r="AY237" s="47"/>
    </row>
    <row r="238" spans="1:51" s="44" customFormat="1" ht="21">
      <c r="A238" s="2"/>
      <c r="B238" s="2"/>
      <c r="C238" s="52"/>
      <c r="D238" s="3"/>
      <c r="E238" s="3"/>
      <c r="F238" s="4"/>
      <c r="G238" s="47"/>
      <c r="H238" s="5"/>
      <c r="I238" s="18"/>
      <c r="J238" s="18"/>
      <c r="K238" s="7"/>
      <c r="L238" s="19"/>
      <c r="M238" s="19"/>
      <c r="N238" s="19"/>
      <c r="O238" s="45"/>
      <c r="P238" s="6"/>
      <c r="Q238" s="7"/>
      <c r="R238" s="8"/>
      <c r="S238" s="8"/>
      <c r="T238" s="9"/>
      <c r="U238" s="9"/>
      <c r="V238" s="9"/>
      <c r="W238" s="55"/>
      <c r="X238" s="3"/>
      <c r="Y238" s="10"/>
      <c r="Z238" s="3"/>
      <c r="AA238" s="3"/>
      <c r="AB238" s="3"/>
      <c r="AC238" s="11"/>
      <c r="AD238" s="52"/>
      <c r="AE238" s="12"/>
      <c r="AF238" s="12"/>
      <c r="AG238" s="12"/>
      <c r="AH238" s="12"/>
      <c r="AI238" s="12"/>
      <c r="AJ238" s="12"/>
      <c r="AK238" s="67"/>
      <c r="AL238" s="13"/>
      <c r="AM238" s="14"/>
      <c r="AN238" s="14"/>
      <c r="AO238" s="14"/>
      <c r="AP238" s="14"/>
      <c r="AQ238" s="14"/>
      <c r="AR238" s="14"/>
      <c r="AS238" s="14"/>
      <c r="AT238" s="14"/>
      <c r="AU238" s="15"/>
      <c r="AV238" s="16"/>
      <c r="AW238" s="17"/>
      <c r="AX238" s="2"/>
      <c r="AY238" s="47"/>
    </row>
    <row r="239" spans="1:51" s="44" customFormat="1" ht="21">
      <c r="A239" s="2"/>
      <c r="B239" s="2"/>
      <c r="C239" s="52"/>
      <c r="D239" s="3"/>
      <c r="E239" s="3"/>
      <c r="F239" s="4"/>
      <c r="G239" s="47"/>
      <c r="H239" s="5"/>
      <c r="I239" s="18"/>
      <c r="J239" s="18"/>
      <c r="K239" s="7"/>
      <c r="L239" s="19"/>
      <c r="M239" s="19"/>
      <c r="N239" s="19"/>
      <c r="O239" s="45"/>
      <c r="P239" s="6"/>
      <c r="Q239" s="7"/>
      <c r="R239" s="8"/>
      <c r="S239" s="8"/>
      <c r="T239" s="9"/>
      <c r="U239" s="9"/>
      <c r="V239" s="9"/>
      <c r="W239" s="55"/>
      <c r="X239" s="3"/>
      <c r="Y239" s="10"/>
      <c r="Z239" s="3"/>
      <c r="AA239" s="3"/>
      <c r="AB239" s="3"/>
      <c r="AC239" s="11"/>
      <c r="AD239" s="52"/>
      <c r="AE239" s="12"/>
      <c r="AF239" s="12"/>
      <c r="AG239" s="12"/>
      <c r="AH239" s="12"/>
      <c r="AI239" s="12"/>
      <c r="AJ239" s="12"/>
      <c r="AK239" s="67"/>
      <c r="AL239" s="13"/>
      <c r="AM239" s="14"/>
      <c r="AN239" s="14"/>
      <c r="AO239" s="14"/>
      <c r="AP239" s="14"/>
      <c r="AQ239" s="14"/>
      <c r="AR239" s="14"/>
      <c r="AS239" s="14"/>
      <c r="AT239" s="14"/>
      <c r="AU239" s="15"/>
      <c r="AV239" s="16"/>
      <c r="AW239" s="17"/>
      <c r="AX239" s="2"/>
      <c r="AY239" s="47"/>
    </row>
    <row r="240" spans="1:51" s="44" customFormat="1" ht="21">
      <c r="A240" s="2"/>
      <c r="B240" s="2"/>
      <c r="C240" s="52"/>
      <c r="D240" s="3"/>
      <c r="E240" s="3"/>
      <c r="F240" s="4"/>
      <c r="G240" s="47"/>
      <c r="H240" s="5"/>
      <c r="I240" s="18"/>
      <c r="J240" s="18"/>
      <c r="K240" s="7"/>
      <c r="L240" s="19"/>
      <c r="M240" s="19"/>
      <c r="N240" s="19"/>
      <c r="O240" s="45"/>
      <c r="P240" s="6"/>
      <c r="Q240" s="7"/>
      <c r="R240" s="8"/>
      <c r="S240" s="8"/>
      <c r="T240" s="9"/>
      <c r="U240" s="9"/>
      <c r="V240" s="9"/>
      <c r="W240" s="55"/>
      <c r="X240" s="3"/>
      <c r="Y240" s="10"/>
      <c r="Z240" s="3"/>
      <c r="AA240" s="3"/>
      <c r="AB240" s="3"/>
      <c r="AC240" s="11"/>
      <c r="AD240" s="52"/>
      <c r="AE240" s="12"/>
      <c r="AF240" s="12"/>
      <c r="AG240" s="12"/>
      <c r="AH240" s="12"/>
      <c r="AI240" s="12"/>
      <c r="AJ240" s="12"/>
      <c r="AK240" s="67"/>
      <c r="AL240" s="13"/>
      <c r="AM240" s="14"/>
      <c r="AN240" s="14"/>
      <c r="AO240" s="14"/>
      <c r="AP240" s="14"/>
      <c r="AQ240" s="14"/>
      <c r="AR240" s="14"/>
      <c r="AS240" s="14"/>
      <c r="AT240" s="14"/>
      <c r="AU240" s="15"/>
      <c r="AV240" s="16"/>
      <c r="AW240" s="17"/>
      <c r="AX240" s="2"/>
      <c r="AY240" s="47"/>
    </row>
    <row r="241" spans="1:51" s="44" customFormat="1" ht="21">
      <c r="A241" s="2"/>
      <c r="B241" s="2"/>
      <c r="C241" s="52"/>
      <c r="D241" s="3"/>
      <c r="E241" s="3"/>
      <c r="F241" s="4"/>
      <c r="G241" s="47"/>
      <c r="H241" s="5"/>
      <c r="I241" s="18"/>
      <c r="J241" s="18"/>
      <c r="K241" s="7"/>
      <c r="L241" s="19"/>
      <c r="M241" s="19"/>
      <c r="N241" s="19"/>
      <c r="O241" s="45"/>
      <c r="P241" s="6"/>
      <c r="Q241" s="7"/>
      <c r="R241" s="8"/>
      <c r="S241" s="8"/>
      <c r="T241" s="9"/>
      <c r="U241" s="9"/>
      <c r="V241" s="9"/>
      <c r="W241" s="55"/>
      <c r="X241" s="3"/>
      <c r="Y241" s="10"/>
      <c r="Z241" s="3"/>
      <c r="AA241" s="3"/>
      <c r="AB241" s="3"/>
      <c r="AC241" s="11"/>
      <c r="AD241" s="52"/>
      <c r="AE241" s="12"/>
      <c r="AF241" s="12"/>
      <c r="AG241" s="12"/>
      <c r="AH241" s="12"/>
      <c r="AI241" s="12"/>
      <c r="AJ241" s="12"/>
      <c r="AK241" s="67"/>
      <c r="AL241" s="13"/>
      <c r="AM241" s="14"/>
      <c r="AN241" s="14"/>
      <c r="AO241" s="14"/>
      <c r="AP241" s="14"/>
      <c r="AQ241" s="14"/>
      <c r="AR241" s="14"/>
      <c r="AS241" s="14"/>
      <c r="AT241" s="14"/>
      <c r="AU241" s="15"/>
      <c r="AV241" s="16"/>
      <c r="AW241" s="17"/>
      <c r="AX241" s="2"/>
      <c r="AY241" s="47"/>
    </row>
    <row r="242" spans="1:51" s="44" customFormat="1" ht="21">
      <c r="A242" s="2"/>
      <c r="B242" s="2"/>
      <c r="C242" s="52"/>
      <c r="D242" s="3"/>
      <c r="E242" s="3"/>
      <c r="F242" s="4"/>
      <c r="G242" s="47"/>
      <c r="H242" s="5"/>
      <c r="I242" s="18"/>
      <c r="J242" s="18"/>
      <c r="K242" s="7"/>
      <c r="L242" s="19"/>
      <c r="M242" s="19"/>
      <c r="N242" s="19"/>
      <c r="O242" s="45"/>
      <c r="P242" s="6"/>
      <c r="Q242" s="7"/>
      <c r="R242" s="8"/>
      <c r="S242" s="8"/>
      <c r="T242" s="9"/>
      <c r="U242" s="9"/>
      <c r="V242" s="9"/>
      <c r="W242" s="55"/>
      <c r="X242" s="3"/>
      <c r="Y242" s="10"/>
      <c r="Z242" s="3"/>
      <c r="AA242" s="3"/>
      <c r="AB242" s="3"/>
      <c r="AC242" s="11"/>
      <c r="AD242" s="52"/>
      <c r="AE242" s="12"/>
      <c r="AF242" s="12"/>
      <c r="AG242" s="12"/>
      <c r="AH242" s="12"/>
      <c r="AI242" s="12"/>
      <c r="AJ242" s="12"/>
      <c r="AK242" s="67"/>
      <c r="AL242" s="13"/>
      <c r="AM242" s="14"/>
      <c r="AN242" s="14"/>
      <c r="AO242" s="14"/>
      <c r="AP242" s="14"/>
      <c r="AQ242" s="14"/>
      <c r="AR242" s="14"/>
      <c r="AS242" s="14"/>
      <c r="AT242" s="14"/>
      <c r="AU242" s="15"/>
      <c r="AV242" s="16"/>
      <c r="AW242" s="17"/>
      <c r="AX242" s="2"/>
      <c r="AY242" s="47"/>
    </row>
    <row r="243" spans="1:51" s="44" customFormat="1" ht="21">
      <c r="A243" s="2"/>
      <c r="B243" s="2"/>
      <c r="C243" s="52"/>
      <c r="D243" s="3"/>
      <c r="E243" s="3"/>
      <c r="F243" s="4"/>
      <c r="G243" s="47"/>
      <c r="H243" s="5"/>
      <c r="I243" s="18"/>
      <c r="J243" s="18"/>
      <c r="K243" s="7"/>
      <c r="L243" s="19"/>
      <c r="M243" s="19"/>
      <c r="N243" s="19"/>
      <c r="O243" s="45"/>
      <c r="P243" s="6"/>
      <c r="Q243" s="7"/>
      <c r="R243" s="8"/>
      <c r="S243" s="8"/>
      <c r="T243" s="9"/>
      <c r="U243" s="9"/>
      <c r="V243" s="9"/>
      <c r="W243" s="55"/>
      <c r="X243" s="3"/>
      <c r="Y243" s="10"/>
      <c r="Z243" s="3"/>
      <c r="AA243" s="3"/>
      <c r="AB243" s="3"/>
      <c r="AC243" s="11"/>
      <c r="AD243" s="52"/>
      <c r="AE243" s="12"/>
      <c r="AF243" s="12"/>
      <c r="AG243" s="12"/>
      <c r="AH243" s="12"/>
      <c r="AI243" s="12"/>
      <c r="AJ243" s="12"/>
      <c r="AK243" s="67"/>
      <c r="AL243" s="13"/>
      <c r="AM243" s="14"/>
      <c r="AN243" s="14"/>
      <c r="AO243" s="14"/>
      <c r="AP243" s="14"/>
      <c r="AQ243" s="14"/>
      <c r="AR243" s="14"/>
      <c r="AS243" s="14"/>
      <c r="AT243" s="14"/>
      <c r="AU243" s="15"/>
      <c r="AV243" s="16"/>
      <c r="AW243" s="17"/>
      <c r="AX243" s="2"/>
      <c r="AY243" s="47"/>
    </row>
    <row r="244" spans="1:51" s="44" customFormat="1" ht="21">
      <c r="A244" s="2"/>
      <c r="B244" s="2"/>
      <c r="C244" s="52"/>
      <c r="D244" s="3"/>
      <c r="E244" s="3"/>
      <c r="F244" s="4"/>
      <c r="G244" s="47"/>
      <c r="H244" s="5"/>
      <c r="I244" s="18"/>
      <c r="J244" s="18"/>
      <c r="K244" s="7"/>
      <c r="L244" s="19"/>
      <c r="M244" s="19"/>
      <c r="N244" s="19"/>
      <c r="O244" s="45"/>
      <c r="P244" s="6"/>
      <c r="Q244" s="7"/>
      <c r="R244" s="8"/>
      <c r="S244" s="8"/>
      <c r="T244" s="9"/>
      <c r="U244" s="9"/>
      <c r="V244" s="9"/>
      <c r="W244" s="55"/>
      <c r="X244" s="3"/>
      <c r="Y244" s="10"/>
      <c r="Z244" s="3"/>
      <c r="AA244" s="3"/>
      <c r="AB244" s="3"/>
      <c r="AC244" s="11"/>
      <c r="AD244" s="52"/>
      <c r="AE244" s="12"/>
      <c r="AF244" s="12"/>
      <c r="AG244" s="12"/>
      <c r="AH244" s="12"/>
      <c r="AI244" s="12"/>
      <c r="AJ244" s="12"/>
      <c r="AK244" s="67"/>
      <c r="AL244" s="13"/>
      <c r="AM244" s="14"/>
      <c r="AN244" s="14"/>
      <c r="AO244" s="14"/>
      <c r="AP244" s="14"/>
      <c r="AQ244" s="14"/>
      <c r="AR244" s="14"/>
      <c r="AS244" s="14"/>
      <c r="AT244" s="14"/>
      <c r="AU244" s="15"/>
      <c r="AV244" s="16"/>
      <c r="AW244" s="17"/>
      <c r="AX244" s="2"/>
      <c r="AY244" s="47"/>
    </row>
    <row r="245" spans="1:51" s="44" customFormat="1" ht="21">
      <c r="A245" s="2"/>
      <c r="B245" s="2"/>
      <c r="C245" s="52"/>
      <c r="D245" s="3"/>
      <c r="E245" s="3"/>
      <c r="F245" s="4"/>
      <c r="G245" s="47"/>
      <c r="H245" s="5"/>
      <c r="I245" s="18"/>
      <c r="J245" s="18"/>
      <c r="K245" s="7"/>
      <c r="L245" s="19"/>
      <c r="M245" s="19"/>
      <c r="N245" s="19"/>
      <c r="O245" s="45"/>
      <c r="P245" s="6"/>
      <c r="Q245" s="7"/>
      <c r="R245" s="8"/>
      <c r="S245" s="8"/>
      <c r="T245" s="9"/>
      <c r="U245" s="9"/>
      <c r="V245" s="9"/>
      <c r="W245" s="55"/>
      <c r="X245" s="3"/>
      <c r="Y245" s="10"/>
      <c r="Z245" s="3"/>
      <c r="AA245" s="3"/>
      <c r="AB245" s="3"/>
      <c r="AC245" s="11"/>
      <c r="AD245" s="52"/>
      <c r="AE245" s="12"/>
      <c r="AF245" s="12"/>
      <c r="AG245" s="12"/>
      <c r="AH245" s="12"/>
      <c r="AI245" s="12"/>
      <c r="AJ245" s="12"/>
      <c r="AK245" s="67"/>
      <c r="AL245" s="13"/>
      <c r="AM245" s="14"/>
      <c r="AN245" s="14"/>
      <c r="AO245" s="14"/>
      <c r="AP245" s="14"/>
      <c r="AQ245" s="14"/>
      <c r="AR245" s="14"/>
      <c r="AS245" s="14"/>
      <c r="AT245" s="14"/>
      <c r="AU245" s="15"/>
      <c r="AV245" s="16"/>
      <c r="AW245" s="17"/>
      <c r="AX245" s="2"/>
      <c r="AY245" s="47"/>
    </row>
    <row r="246" spans="1:51" s="44" customFormat="1" ht="21">
      <c r="A246" s="2"/>
      <c r="B246" s="2"/>
      <c r="C246" s="52"/>
      <c r="D246" s="3"/>
      <c r="E246" s="3"/>
      <c r="F246" s="4"/>
      <c r="G246" s="47"/>
      <c r="H246" s="5"/>
      <c r="I246" s="18"/>
      <c r="J246" s="18"/>
      <c r="K246" s="7"/>
      <c r="L246" s="19"/>
      <c r="M246" s="19"/>
      <c r="N246" s="19"/>
      <c r="O246" s="45"/>
      <c r="P246" s="6"/>
      <c r="Q246" s="7"/>
      <c r="R246" s="8"/>
      <c r="S246" s="8"/>
      <c r="T246" s="9"/>
      <c r="U246" s="9"/>
      <c r="V246" s="9"/>
      <c r="W246" s="55"/>
      <c r="X246" s="3"/>
      <c r="Y246" s="10"/>
      <c r="Z246" s="3"/>
      <c r="AA246" s="3"/>
      <c r="AB246" s="3"/>
      <c r="AC246" s="11"/>
      <c r="AD246" s="52"/>
      <c r="AE246" s="12"/>
      <c r="AF246" s="12"/>
      <c r="AG246" s="12"/>
      <c r="AH246" s="12"/>
      <c r="AI246" s="12"/>
      <c r="AJ246" s="12"/>
      <c r="AK246" s="67"/>
      <c r="AL246" s="13"/>
      <c r="AM246" s="14"/>
      <c r="AN246" s="14"/>
      <c r="AO246" s="14"/>
      <c r="AP246" s="14"/>
      <c r="AQ246" s="14"/>
      <c r="AR246" s="14"/>
      <c r="AS246" s="14"/>
      <c r="AT246" s="14"/>
      <c r="AU246" s="15"/>
      <c r="AV246" s="16"/>
      <c r="AW246" s="17"/>
      <c r="AX246" s="2"/>
      <c r="AY246" s="47"/>
    </row>
    <row r="247" spans="1:51" s="44" customFormat="1" ht="21">
      <c r="A247" s="2"/>
      <c r="B247" s="2"/>
      <c r="C247" s="52"/>
      <c r="D247" s="3"/>
      <c r="E247" s="3"/>
      <c r="F247" s="4"/>
      <c r="G247" s="47"/>
      <c r="H247" s="5"/>
      <c r="I247" s="18"/>
      <c r="J247" s="18"/>
      <c r="K247" s="7"/>
      <c r="L247" s="19"/>
      <c r="M247" s="19"/>
      <c r="N247" s="19"/>
      <c r="O247" s="45"/>
      <c r="P247" s="6"/>
      <c r="Q247" s="7"/>
      <c r="R247" s="8"/>
      <c r="S247" s="8"/>
      <c r="T247" s="9"/>
      <c r="U247" s="9"/>
      <c r="V247" s="9"/>
      <c r="W247" s="55"/>
      <c r="X247" s="3"/>
      <c r="Y247" s="10"/>
      <c r="Z247" s="3"/>
      <c r="AA247" s="3"/>
      <c r="AB247" s="3"/>
      <c r="AC247" s="11"/>
      <c r="AD247" s="52"/>
      <c r="AE247" s="12"/>
      <c r="AF247" s="12"/>
      <c r="AG247" s="12"/>
      <c r="AH247" s="12"/>
      <c r="AI247" s="12"/>
      <c r="AJ247" s="12"/>
      <c r="AK247" s="67"/>
      <c r="AL247" s="13"/>
      <c r="AM247" s="14"/>
      <c r="AN247" s="14"/>
      <c r="AO247" s="14"/>
      <c r="AP247" s="14"/>
      <c r="AQ247" s="14"/>
      <c r="AR247" s="14"/>
      <c r="AS247" s="14"/>
      <c r="AT247" s="14"/>
      <c r="AU247" s="15"/>
      <c r="AV247" s="16"/>
      <c r="AW247" s="17"/>
      <c r="AX247" s="2"/>
      <c r="AY247" s="47"/>
    </row>
    <row r="248" spans="1:51" s="44" customFormat="1" ht="21">
      <c r="A248" s="2"/>
      <c r="B248" s="2"/>
      <c r="C248" s="52"/>
      <c r="D248" s="3"/>
      <c r="E248" s="3"/>
      <c r="F248" s="4"/>
      <c r="G248" s="47"/>
      <c r="H248" s="5"/>
      <c r="I248" s="18"/>
      <c r="J248" s="18"/>
      <c r="K248" s="7"/>
      <c r="L248" s="19"/>
      <c r="M248" s="19"/>
      <c r="N248" s="19"/>
      <c r="O248" s="45"/>
      <c r="P248" s="6"/>
      <c r="Q248" s="7"/>
      <c r="R248" s="8"/>
      <c r="S248" s="8"/>
      <c r="T248" s="9"/>
      <c r="U248" s="9"/>
      <c r="V248" s="9"/>
      <c r="W248" s="55"/>
      <c r="X248" s="3"/>
      <c r="Y248" s="10"/>
      <c r="Z248" s="3"/>
      <c r="AA248" s="3"/>
      <c r="AB248" s="3"/>
      <c r="AC248" s="11"/>
      <c r="AD248" s="52"/>
      <c r="AE248" s="12"/>
      <c r="AF248" s="12"/>
      <c r="AG248" s="12"/>
      <c r="AH248" s="12"/>
      <c r="AI248" s="12"/>
      <c r="AJ248" s="12"/>
      <c r="AK248" s="67"/>
      <c r="AL248" s="13"/>
      <c r="AM248" s="14"/>
      <c r="AN248" s="14"/>
      <c r="AO248" s="14"/>
      <c r="AP248" s="14"/>
      <c r="AQ248" s="14"/>
      <c r="AR248" s="14"/>
      <c r="AS248" s="14"/>
      <c r="AT248" s="14"/>
      <c r="AU248" s="15"/>
      <c r="AV248" s="16"/>
      <c r="AW248" s="17"/>
      <c r="AX248" s="2"/>
      <c r="AY248" s="47"/>
    </row>
    <row r="249" spans="1:51" s="44" customFormat="1" ht="21">
      <c r="A249" s="2"/>
      <c r="B249" s="2"/>
      <c r="C249" s="52"/>
      <c r="D249" s="3"/>
      <c r="E249" s="3"/>
      <c r="F249" s="4"/>
      <c r="G249" s="47"/>
      <c r="H249" s="5"/>
      <c r="I249" s="18"/>
      <c r="J249" s="18"/>
      <c r="K249" s="7"/>
      <c r="L249" s="19"/>
      <c r="M249" s="19"/>
      <c r="N249" s="19"/>
      <c r="O249" s="45"/>
      <c r="P249" s="6"/>
      <c r="Q249" s="7"/>
      <c r="R249" s="8"/>
      <c r="S249" s="8"/>
      <c r="T249" s="9"/>
      <c r="U249" s="9"/>
      <c r="V249" s="9"/>
      <c r="W249" s="55"/>
      <c r="X249" s="3"/>
      <c r="Y249" s="10"/>
      <c r="Z249" s="3"/>
      <c r="AA249" s="3"/>
      <c r="AB249" s="3"/>
      <c r="AC249" s="11"/>
      <c r="AD249" s="52"/>
      <c r="AE249" s="12"/>
      <c r="AF249" s="12"/>
      <c r="AG249" s="12"/>
      <c r="AH249" s="12"/>
      <c r="AI249" s="12"/>
      <c r="AJ249" s="12"/>
      <c r="AK249" s="67"/>
      <c r="AL249" s="13"/>
      <c r="AM249" s="14"/>
      <c r="AN249" s="14"/>
      <c r="AO249" s="14"/>
      <c r="AP249" s="14"/>
      <c r="AQ249" s="14"/>
      <c r="AR249" s="14"/>
      <c r="AS249" s="14"/>
      <c r="AT249" s="14"/>
      <c r="AU249" s="15"/>
      <c r="AV249" s="16"/>
      <c r="AW249" s="17"/>
      <c r="AX249" s="2"/>
      <c r="AY249" s="47"/>
    </row>
    <row r="250" spans="1:51" s="44" customFormat="1" ht="21">
      <c r="A250" s="2"/>
      <c r="B250" s="2"/>
      <c r="C250" s="52"/>
      <c r="D250" s="3"/>
      <c r="E250" s="3"/>
      <c r="F250" s="4"/>
      <c r="G250" s="47"/>
      <c r="H250" s="5"/>
      <c r="I250" s="18"/>
      <c r="J250" s="18"/>
      <c r="K250" s="7"/>
      <c r="L250" s="19"/>
      <c r="M250" s="19"/>
      <c r="N250" s="19"/>
      <c r="O250" s="45"/>
      <c r="P250" s="6"/>
      <c r="Q250" s="7"/>
      <c r="R250" s="8"/>
      <c r="S250" s="8"/>
      <c r="T250" s="9"/>
      <c r="U250" s="9"/>
      <c r="V250" s="9"/>
      <c r="W250" s="55"/>
      <c r="X250" s="3"/>
      <c r="Y250" s="10"/>
      <c r="Z250" s="3"/>
      <c r="AA250" s="3"/>
      <c r="AB250" s="3"/>
      <c r="AC250" s="11"/>
      <c r="AD250" s="52"/>
      <c r="AE250" s="12"/>
      <c r="AF250" s="12"/>
      <c r="AG250" s="12"/>
      <c r="AH250" s="12"/>
      <c r="AI250" s="12"/>
      <c r="AJ250" s="12"/>
      <c r="AK250" s="67"/>
      <c r="AL250" s="13"/>
      <c r="AM250" s="14"/>
      <c r="AN250" s="14"/>
      <c r="AO250" s="14"/>
      <c r="AP250" s="14"/>
      <c r="AQ250" s="14"/>
      <c r="AR250" s="14"/>
      <c r="AS250" s="14"/>
      <c r="AT250" s="14"/>
      <c r="AU250" s="15"/>
      <c r="AV250" s="16"/>
      <c r="AW250" s="17"/>
      <c r="AX250" s="2"/>
      <c r="AY250" s="47"/>
    </row>
    <row r="251" spans="1:51" s="44" customFormat="1" ht="21">
      <c r="A251" s="2"/>
      <c r="B251" s="2"/>
      <c r="C251" s="52"/>
      <c r="D251" s="3"/>
      <c r="E251" s="3"/>
      <c r="F251" s="4"/>
      <c r="G251" s="47"/>
      <c r="H251" s="5"/>
      <c r="I251" s="18"/>
      <c r="J251" s="18"/>
      <c r="K251" s="7"/>
      <c r="L251" s="19"/>
      <c r="M251" s="19"/>
      <c r="N251" s="19"/>
      <c r="O251" s="45"/>
      <c r="P251" s="6"/>
      <c r="Q251" s="7"/>
      <c r="R251" s="8"/>
      <c r="S251" s="8"/>
      <c r="T251" s="9"/>
      <c r="U251" s="9"/>
      <c r="V251" s="9"/>
      <c r="W251" s="55"/>
      <c r="X251" s="3"/>
      <c r="Y251" s="10"/>
      <c r="Z251" s="3"/>
      <c r="AA251" s="3"/>
      <c r="AB251" s="3"/>
      <c r="AC251" s="11"/>
      <c r="AD251" s="52"/>
      <c r="AE251" s="12"/>
      <c r="AF251" s="12"/>
      <c r="AG251" s="12"/>
      <c r="AH251" s="12"/>
      <c r="AI251" s="12"/>
      <c r="AJ251" s="12"/>
      <c r="AK251" s="67"/>
      <c r="AL251" s="13"/>
      <c r="AM251" s="14"/>
      <c r="AN251" s="14"/>
      <c r="AO251" s="14"/>
      <c r="AP251" s="14"/>
      <c r="AQ251" s="14"/>
      <c r="AR251" s="14"/>
      <c r="AS251" s="14"/>
      <c r="AT251" s="14"/>
      <c r="AU251" s="15"/>
      <c r="AV251" s="16"/>
      <c r="AW251" s="17"/>
      <c r="AX251" s="2"/>
      <c r="AY251" s="47"/>
    </row>
    <row r="252" spans="1:51" s="44" customFormat="1" ht="21">
      <c r="A252" s="2"/>
      <c r="B252" s="2"/>
      <c r="C252" s="52"/>
      <c r="D252" s="3"/>
      <c r="E252" s="3"/>
      <c r="F252" s="4"/>
      <c r="G252" s="47"/>
      <c r="H252" s="5"/>
      <c r="I252" s="18"/>
      <c r="J252" s="18"/>
      <c r="K252" s="7"/>
      <c r="L252" s="19"/>
      <c r="M252" s="19"/>
      <c r="N252" s="19"/>
      <c r="O252" s="45"/>
      <c r="P252" s="6"/>
      <c r="Q252" s="7"/>
      <c r="R252" s="8"/>
      <c r="S252" s="8"/>
      <c r="T252" s="9"/>
      <c r="U252" s="9"/>
      <c r="V252" s="9"/>
      <c r="W252" s="55"/>
      <c r="X252" s="3"/>
      <c r="Y252" s="10"/>
      <c r="Z252" s="3"/>
      <c r="AA252" s="3"/>
      <c r="AB252" s="3"/>
      <c r="AC252" s="11"/>
      <c r="AD252" s="52"/>
      <c r="AE252" s="12"/>
      <c r="AF252" s="12"/>
      <c r="AG252" s="12"/>
      <c r="AH252" s="12"/>
      <c r="AI252" s="12"/>
      <c r="AJ252" s="12"/>
      <c r="AK252" s="67"/>
      <c r="AL252" s="13"/>
      <c r="AM252" s="14"/>
      <c r="AN252" s="14"/>
      <c r="AO252" s="14"/>
      <c r="AP252" s="14"/>
      <c r="AQ252" s="14"/>
      <c r="AR252" s="14"/>
      <c r="AS252" s="14"/>
      <c r="AT252" s="14"/>
      <c r="AU252" s="15"/>
      <c r="AV252" s="16"/>
      <c r="AW252" s="17"/>
      <c r="AX252" s="2"/>
      <c r="AY252" s="47"/>
    </row>
    <row r="253" spans="1:51" s="44" customFormat="1" ht="21">
      <c r="A253" s="2"/>
      <c r="B253" s="2"/>
      <c r="C253" s="52"/>
      <c r="D253" s="3"/>
      <c r="E253" s="3"/>
      <c r="F253" s="4"/>
      <c r="G253" s="47"/>
      <c r="H253" s="5"/>
      <c r="I253" s="18"/>
      <c r="J253" s="18"/>
      <c r="K253" s="7"/>
      <c r="L253" s="19"/>
      <c r="M253" s="19"/>
      <c r="N253" s="19"/>
      <c r="O253" s="45"/>
      <c r="P253" s="6"/>
      <c r="Q253" s="7"/>
      <c r="R253" s="8"/>
      <c r="S253" s="8"/>
      <c r="T253" s="9"/>
      <c r="U253" s="9"/>
      <c r="V253" s="9"/>
      <c r="W253" s="55"/>
      <c r="X253" s="3"/>
      <c r="Y253" s="10"/>
      <c r="Z253" s="3"/>
      <c r="AA253" s="3"/>
      <c r="AB253" s="3"/>
      <c r="AC253" s="11"/>
      <c r="AD253" s="52"/>
      <c r="AE253" s="12"/>
      <c r="AF253" s="12"/>
      <c r="AG253" s="12"/>
      <c r="AH253" s="12"/>
      <c r="AI253" s="12"/>
      <c r="AJ253" s="12"/>
      <c r="AK253" s="67"/>
      <c r="AL253" s="13"/>
      <c r="AM253" s="14"/>
      <c r="AN253" s="14"/>
      <c r="AO253" s="14"/>
      <c r="AP253" s="14"/>
      <c r="AQ253" s="14"/>
      <c r="AR253" s="14"/>
      <c r="AS253" s="14"/>
      <c r="AT253" s="14"/>
      <c r="AU253" s="15"/>
      <c r="AV253" s="16"/>
      <c r="AW253" s="17"/>
      <c r="AX253" s="2"/>
      <c r="AY253" s="47"/>
    </row>
    <row r="254" spans="1:51" s="44" customFormat="1" ht="21">
      <c r="A254" s="2"/>
      <c r="B254" s="2"/>
      <c r="C254" s="52"/>
      <c r="D254" s="3"/>
      <c r="E254" s="3"/>
      <c r="F254" s="4"/>
      <c r="G254" s="47"/>
      <c r="H254" s="5"/>
      <c r="I254" s="18"/>
      <c r="J254" s="18"/>
      <c r="K254" s="7"/>
      <c r="L254" s="19"/>
      <c r="M254" s="19"/>
      <c r="N254" s="19"/>
      <c r="O254" s="45"/>
      <c r="P254" s="6"/>
      <c r="Q254" s="7"/>
      <c r="R254" s="8"/>
      <c r="S254" s="8"/>
      <c r="T254" s="9"/>
      <c r="U254" s="9"/>
      <c r="V254" s="9"/>
      <c r="W254" s="55"/>
      <c r="X254" s="3"/>
      <c r="Y254" s="10"/>
      <c r="Z254" s="3"/>
      <c r="AA254" s="3"/>
      <c r="AB254" s="3"/>
      <c r="AC254" s="11"/>
      <c r="AD254" s="52"/>
      <c r="AE254" s="12"/>
      <c r="AF254" s="12"/>
      <c r="AG254" s="12"/>
      <c r="AH254" s="12"/>
      <c r="AI254" s="12"/>
      <c r="AJ254" s="12"/>
      <c r="AK254" s="67"/>
      <c r="AL254" s="13"/>
      <c r="AM254" s="14"/>
      <c r="AN254" s="14"/>
      <c r="AO254" s="14"/>
      <c r="AP254" s="14"/>
      <c r="AQ254" s="14"/>
      <c r="AR254" s="14"/>
      <c r="AS254" s="14"/>
      <c r="AT254" s="14"/>
      <c r="AU254" s="15"/>
      <c r="AV254" s="16"/>
      <c r="AW254" s="17"/>
      <c r="AX254" s="2"/>
      <c r="AY254" s="47"/>
    </row>
    <row r="255" spans="1:51" s="44" customFormat="1" ht="21">
      <c r="A255" s="2"/>
      <c r="B255" s="2"/>
      <c r="C255" s="52"/>
      <c r="D255" s="3"/>
      <c r="E255" s="3"/>
      <c r="F255" s="4"/>
      <c r="G255" s="47"/>
      <c r="H255" s="5"/>
      <c r="I255" s="18"/>
      <c r="J255" s="18"/>
      <c r="K255" s="7"/>
      <c r="L255" s="19"/>
      <c r="M255" s="19"/>
      <c r="N255" s="19"/>
      <c r="O255" s="45"/>
      <c r="P255" s="6"/>
      <c r="Q255" s="7"/>
      <c r="R255" s="8"/>
      <c r="S255" s="8"/>
      <c r="T255" s="9"/>
      <c r="U255" s="9"/>
      <c r="V255" s="9"/>
      <c r="W255" s="55"/>
      <c r="X255" s="3"/>
      <c r="Y255" s="10"/>
      <c r="Z255" s="3"/>
      <c r="AA255" s="3"/>
      <c r="AB255" s="3"/>
      <c r="AC255" s="11"/>
      <c r="AD255" s="52"/>
      <c r="AE255" s="12"/>
      <c r="AF255" s="12"/>
      <c r="AG255" s="12"/>
      <c r="AH255" s="12"/>
      <c r="AI255" s="12"/>
      <c r="AJ255" s="12"/>
      <c r="AK255" s="67"/>
      <c r="AL255" s="13"/>
      <c r="AM255" s="14"/>
      <c r="AN255" s="14"/>
      <c r="AO255" s="14"/>
      <c r="AP255" s="14"/>
      <c r="AQ255" s="14"/>
      <c r="AR255" s="14"/>
      <c r="AS255" s="14"/>
      <c r="AT255" s="14"/>
      <c r="AU255" s="15"/>
      <c r="AV255" s="16"/>
      <c r="AW255" s="17"/>
      <c r="AX255" s="2"/>
      <c r="AY255" s="47"/>
    </row>
    <row r="256" spans="1:51" s="44" customFormat="1" ht="21">
      <c r="A256" s="2"/>
      <c r="B256" s="2"/>
      <c r="C256" s="52"/>
      <c r="D256" s="3"/>
      <c r="E256" s="3"/>
      <c r="F256" s="4"/>
      <c r="G256" s="47"/>
      <c r="H256" s="5"/>
      <c r="I256" s="18"/>
      <c r="J256" s="18"/>
      <c r="K256" s="7"/>
      <c r="L256" s="19"/>
      <c r="M256" s="19"/>
      <c r="N256" s="19"/>
      <c r="O256" s="45"/>
      <c r="P256" s="6"/>
      <c r="Q256" s="7"/>
      <c r="R256" s="8"/>
      <c r="S256" s="8"/>
      <c r="T256" s="9"/>
      <c r="U256" s="9"/>
      <c r="V256" s="9"/>
      <c r="W256" s="55"/>
      <c r="X256" s="3"/>
      <c r="Y256" s="10"/>
      <c r="Z256" s="3"/>
      <c r="AA256" s="3"/>
      <c r="AB256" s="3"/>
      <c r="AC256" s="11"/>
      <c r="AD256" s="52"/>
      <c r="AE256" s="12"/>
      <c r="AF256" s="12"/>
      <c r="AG256" s="12"/>
      <c r="AH256" s="12"/>
      <c r="AI256" s="12"/>
      <c r="AJ256" s="12"/>
      <c r="AK256" s="67"/>
      <c r="AL256" s="13"/>
      <c r="AM256" s="14"/>
      <c r="AN256" s="14"/>
      <c r="AO256" s="14"/>
      <c r="AP256" s="14"/>
      <c r="AQ256" s="14"/>
      <c r="AR256" s="14"/>
      <c r="AS256" s="14"/>
      <c r="AT256" s="14"/>
      <c r="AU256" s="15"/>
      <c r="AV256" s="16"/>
      <c r="AW256" s="17"/>
      <c r="AX256" s="2"/>
      <c r="AY256" s="47"/>
    </row>
    <row r="257" spans="1:51" s="44" customFormat="1" ht="21">
      <c r="A257" s="2"/>
      <c r="B257" s="2"/>
      <c r="C257" s="52"/>
      <c r="D257" s="3"/>
      <c r="E257" s="3"/>
      <c r="F257" s="4"/>
      <c r="G257" s="47"/>
      <c r="H257" s="5"/>
      <c r="I257" s="18"/>
      <c r="J257" s="18"/>
      <c r="K257" s="7"/>
      <c r="L257" s="19"/>
      <c r="M257" s="19"/>
      <c r="N257" s="19"/>
      <c r="O257" s="45"/>
      <c r="P257" s="6"/>
      <c r="Q257" s="7"/>
      <c r="R257" s="8"/>
      <c r="S257" s="8"/>
      <c r="T257" s="9"/>
      <c r="U257" s="9"/>
      <c r="V257" s="9"/>
      <c r="W257" s="55"/>
      <c r="X257" s="3"/>
      <c r="Y257" s="10"/>
      <c r="Z257" s="3"/>
      <c r="AA257" s="3"/>
      <c r="AB257" s="3"/>
      <c r="AC257" s="11"/>
      <c r="AD257" s="52"/>
      <c r="AE257" s="12"/>
      <c r="AF257" s="12"/>
      <c r="AG257" s="12"/>
      <c r="AH257" s="12"/>
      <c r="AI257" s="12"/>
      <c r="AJ257" s="12"/>
      <c r="AK257" s="67"/>
      <c r="AL257" s="13"/>
      <c r="AM257" s="14"/>
      <c r="AN257" s="14"/>
      <c r="AO257" s="14"/>
      <c r="AP257" s="14"/>
      <c r="AQ257" s="14"/>
      <c r="AR257" s="14"/>
      <c r="AS257" s="14"/>
      <c r="AT257" s="14"/>
      <c r="AU257" s="15"/>
      <c r="AV257" s="16"/>
      <c r="AW257" s="17"/>
      <c r="AX257" s="2"/>
      <c r="AY257" s="47"/>
    </row>
    <row r="258" spans="1:51" s="44" customFormat="1" ht="21">
      <c r="A258" s="2"/>
      <c r="B258" s="2"/>
      <c r="C258" s="52"/>
      <c r="D258" s="3"/>
      <c r="E258" s="3"/>
      <c r="F258" s="4"/>
      <c r="G258" s="47"/>
      <c r="H258" s="5"/>
      <c r="I258" s="18"/>
      <c r="J258" s="18"/>
      <c r="K258" s="7"/>
      <c r="L258" s="19"/>
      <c r="M258" s="19"/>
      <c r="N258" s="19"/>
      <c r="O258" s="45"/>
      <c r="P258" s="6"/>
      <c r="Q258" s="7"/>
      <c r="R258" s="8"/>
      <c r="S258" s="8"/>
      <c r="T258" s="9"/>
      <c r="U258" s="9"/>
      <c r="V258" s="9"/>
      <c r="W258" s="55"/>
      <c r="X258" s="3"/>
      <c r="Y258" s="10"/>
      <c r="Z258" s="3"/>
      <c r="AA258" s="3"/>
      <c r="AB258" s="3"/>
      <c r="AC258" s="11"/>
      <c r="AD258" s="52"/>
      <c r="AE258" s="12"/>
      <c r="AF258" s="12"/>
      <c r="AG258" s="12"/>
      <c r="AH258" s="12"/>
      <c r="AI258" s="12"/>
      <c r="AJ258" s="12"/>
      <c r="AK258" s="67"/>
      <c r="AL258" s="13"/>
      <c r="AM258" s="14"/>
      <c r="AN258" s="14"/>
      <c r="AO258" s="14"/>
      <c r="AP258" s="14"/>
      <c r="AQ258" s="14"/>
      <c r="AR258" s="14"/>
      <c r="AS258" s="14"/>
      <c r="AT258" s="14"/>
      <c r="AU258" s="15"/>
      <c r="AV258" s="16"/>
      <c r="AW258" s="17"/>
      <c r="AX258" s="2"/>
      <c r="AY258" s="47"/>
    </row>
    <row r="259" spans="1:51" s="44" customFormat="1" ht="21">
      <c r="A259" s="2"/>
      <c r="B259" s="2"/>
      <c r="C259" s="52"/>
      <c r="D259" s="3"/>
      <c r="E259" s="3"/>
      <c r="F259" s="4"/>
      <c r="G259" s="47"/>
      <c r="H259" s="5"/>
      <c r="I259" s="18"/>
      <c r="J259" s="18"/>
      <c r="K259" s="7"/>
      <c r="L259" s="19"/>
      <c r="M259" s="19"/>
      <c r="N259" s="19"/>
      <c r="O259" s="45"/>
      <c r="P259" s="6"/>
      <c r="Q259" s="7"/>
      <c r="R259" s="8"/>
      <c r="S259" s="8"/>
      <c r="T259" s="9"/>
      <c r="U259" s="9"/>
      <c r="V259" s="9"/>
      <c r="W259" s="55"/>
      <c r="X259" s="3"/>
      <c r="Y259" s="10"/>
      <c r="Z259" s="3"/>
      <c r="AA259" s="3"/>
      <c r="AB259" s="3"/>
      <c r="AC259" s="11"/>
      <c r="AD259" s="52"/>
      <c r="AE259" s="12"/>
      <c r="AF259" s="12"/>
      <c r="AG259" s="12"/>
      <c r="AH259" s="12"/>
      <c r="AI259" s="12"/>
      <c r="AJ259" s="12"/>
      <c r="AK259" s="67"/>
      <c r="AL259" s="13"/>
      <c r="AM259" s="14"/>
      <c r="AN259" s="14"/>
      <c r="AO259" s="14"/>
      <c r="AP259" s="14"/>
      <c r="AQ259" s="14"/>
      <c r="AR259" s="14"/>
      <c r="AS259" s="14"/>
      <c r="AT259" s="14"/>
      <c r="AU259" s="15"/>
      <c r="AV259" s="16"/>
      <c r="AW259" s="17"/>
      <c r="AX259" s="2"/>
      <c r="AY259" s="47"/>
    </row>
    <row r="260" spans="1:51" s="44" customFormat="1" ht="21">
      <c r="A260" s="2"/>
      <c r="B260" s="2"/>
      <c r="C260" s="52"/>
      <c r="D260" s="3"/>
      <c r="E260" s="3"/>
      <c r="F260" s="4"/>
      <c r="G260" s="47"/>
      <c r="H260" s="5"/>
      <c r="I260" s="18"/>
      <c r="J260" s="18"/>
      <c r="K260" s="7"/>
      <c r="L260" s="19"/>
      <c r="M260" s="19"/>
      <c r="N260" s="19"/>
      <c r="O260" s="45"/>
      <c r="P260" s="6"/>
      <c r="Q260" s="7"/>
      <c r="R260" s="8"/>
      <c r="S260" s="8"/>
      <c r="T260" s="9"/>
      <c r="U260" s="9"/>
      <c r="V260" s="9"/>
      <c r="W260" s="55"/>
      <c r="X260" s="3"/>
      <c r="Y260" s="10"/>
      <c r="Z260" s="3"/>
      <c r="AA260" s="3"/>
      <c r="AB260" s="3"/>
      <c r="AC260" s="11"/>
      <c r="AD260" s="52"/>
      <c r="AE260" s="12"/>
      <c r="AF260" s="12"/>
      <c r="AG260" s="12"/>
      <c r="AH260" s="12"/>
      <c r="AI260" s="12"/>
      <c r="AJ260" s="12"/>
      <c r="AK260" s="67"/>
      <c r="AL260" s="13"/>
      <c r="AM260" s="14"/>
      <c r="AN260" s="14"/>
      <c r="AO260" s="14"/>
      <c r="AP260" s="14"/>
      <c r="AQ260" s="14"/>
      <c r="AR260" s="14"/>
      <c r="AS260" s="14"/>
      <c r="AT260" s="14"/>
      <c r="AU260" s="15"/>
      <c r="AV260" s="16"/>
      <c r="AW260" s="17"/>
      <c r="AX260" s="2"/>
      <c r="AY260" s="47"/>
    </row>
    <row r="261" spans="1:51" s="44" customFormat="1" ht="21">
      <c r="A261" s="2"/>
      <c r="B261" s="2"/>
      <c r="C261" s="52"/>
      <c r="D261" s="3"/>
      <c r="E261" s="3"/>
      <c r="F261" s="4"/>
      <c r="G261" s="47"/>
      <c r="H261" s="5"/>
      <c r="I261" s="18"/>
      <c r="J261" s="18"/>
      <c r="K261" s="7"/>
      <c r="L261" s="19"/>
      <c r="M261" s="19"/>
      <c r="N261" s="19"/>
      <c r="O261" s="45"/>
      <c r="P261" s="6"/>
      <c r="Q261" s="7"/>
      <c r="R261" s="8"/>
      <c r="S261" s="8"/>
      <c r="T261" s="9"/>
      <c r="U261" s="9"/>
      <c r="V261" s="9"/>
      <c r="W261" s="55"/>
      <c r="X261" s="3"/>
      <c r="Y261" s="10"/>
      <c r="Z261" s="3"/>
      <c r="AA261" s="3"/>
      <c r="AB261" s="3"/>
      <c r="AC261" s="11"/>
      <c r="AD261" s="52"/>
      <c r="AE261" s="12"/>
      <c r="AF261" s="12"/>
      <c r="AG261" s="12"/>
      <c r="AH261" s="12"/>
      <c r="AI261" s="12"/>
      <c r="AJ261" s="12"/>
      <c r="AK261" s="67"/>
      <c r="AL261" s="13"/>
      <c r="AM261" s="14"/>
      <c r="AN261" s="14"/>
      <c r="AO261" s="14"/>
      <c r="AP261" s="14"/>
      <c r="AQ261" s="14"/>
      <c r="AR261" s="14"/>
      <c r="AS261" s="14"/>
      <c r="AT261" s="14"/>
      <c r="AU261" s="15"/>
      <c r="AV261" s="16"/>
      <c r="AW261" s="17"/>
      <c r="AX261" s="2"/>
      <c r="AY261" s="47"/>
    </row>
    <row r="262" spans="1:51" s="44" customFormat="1" ht="21">
      <c r="A262" s="2"/>
      <c r="B262" s="2"/>
      <c r="C262" s="52"/>
      <c r="D262" s="3"/>
      <c r="E262" s="3"/>
      <c r="F262" s="4"/>
      <c r="G262" s="47"/>
      <c r="H262" s="5"/>
      <c r="I262" s="18"/>
      <c r="J262" s="18"/>
      <c r="K262" s="7"/>
      <c r="L262" s="19"/>
      <c r="M262" s="19"/>
      <c r="N262" s="19"/>
      <c r="O262" s="45"/>
      <c r="P262" s="6"/>
      <c r="Q262" s="7"/>
      <c r="R262" s="8"/>
      <c r="S262" s="8"/>
      <c r="T262" s="9"/>
      <c r="U262" s="9"/>
      <c r="V262" s="9"/>
      <c r="W262" s="55"/>
      <c r="X262" s="3"/>
      <c r="Y262" s="10"/>
      <c r="Z262" s="3"/>
      <c r="AA262" s="3"/>
      <c r="AB262" s="3"/>
      <c r="AC262" s="11"/>
      <c r="AD262" s="52"/>
      <c r="AE262" s="12"/>
      <c r="AF262" s="12"/>
      <c r="AG262" s="12"/>
      <c r="AH262" s="12"/>
      <c r="AI262" s="12"/>
      <c r="AJ262" s="12"/>
      <c r="AK262" s="67"/>
      <c r="AL262" s="13"/>
      <c r="AM262" s="14"/>
      <c r="AN262" s="14"/>
      <c r="AO262" s="14"/>
      <c r="AP262" s="14"/>
      <c r="AQ262" s="14"/>
      <c r="AR262" s="14"/>
      <c r="AS262" s="14"/>
      <c r="AT262" s="14"/>
      <c r="AU262" s="15"/>
      <c r="AV262" s="16"/>
      <c r="AW262" s="17"/>
      <c r="AX262" s="2"/>
      <c r="AY262" s="47"/>
    </row>
    <row r="263" spans="1:51" s="44" customFormat="1" ht="21">
      <c r="A263" s="2"/>
      <c r="B263" s="2"/>
      <c r="C263" s="52"/>
      <c r="D263" s="3"/>
      <c r="E263" s="3"/>
      <c r="F263" s="4"/>
      <c r="G263" s="47"/>
      <c r="H263" s="5"/>
      <c r="I263" s="18"/>
      <c r="J263" s="18"/>
      <c r="K263" s="7"/>
      <c r="L263" s="19"/>
      <c r="M263" s="19"/>
      <c r="N263" s="19"/>
      <c r="O263" s="45"/>
      <c r="P263" s="6"/>
      <c r="Q263" s="7"/>
      <c r="R263" s="8"/>
      <c r="S263" s="8"/>
      <c r="T263" s="9"/>
      <c r="U263" s="9"/>
      <c r="V263" s="9"/>
      <c r="W263" s="55"/>
      <c r="X263" s="3"/>
      <c r="Y263" s="10"/>
      <c r="Z263" s="3"/>
      <c r="AA263" s="3"/>
      <c r="AB263" s="3"/>
      <c r="AC263" s="11"/>
      <c r="AD263" s="52"/>
      <c r="AE263" s="12"/>
      <c r="AF263" s="12"/>
      <c r="AG263" s="12"/>
      <c r="AH263" s="12"/>
      <c r="AI263" s="12"/>
      <c r="AJ263" s="12"/>
      <c r="AK263" s="67"/>
      <c r="AL263" s="13"/>
      <c r="AM263" s="14"/>
      <c r="AN263" s="14"/>
      <c r="AO263" s="14"/>
      <c r="AP263" s="14"/>
      <c r="AQ263" s="14"/>
      <c r="AR263" s="14"/>
      <c r="AS263" s="14"/>
      <c r="AT263" s="14"/>
      <c r="AU263" s="15"/>
      <c r="AV263" s="16"/>
      <c r="AW263" s="17"/>
      <c r="AX263" s="2"/>
      <c r="AY263" s="47"/>
    </row>
    <row r="264" spans="1:51" s="44" customFormat="1" ht="21">
      <c r="A264" s="2"/>
      <c r="B264" s="2"/>
      <c r="C264" s="52"/>
      <c r="D264" s="3"/>
      <c r="E264" s="3"/>
      <c r="F264" s="4"/>
      <c r="G264" s="47"/>
      <c r="H264" s="5"/>
      <c r="I264" s="18"/>
      <c r="J264" s="18"/>
      <c r="K264" s="7"/>
      <c r="L264" s="19"/>
      <c r="M264" s="19"/>
      <c r="N264" s="19"/>
      <c r="O264" s="45"/>
      <c r="P264" s="6"/>
      <c r="Q264" s="7"/>
      <c r="R264" s="8"/>
      <c r="S264" s="8"/>
      <c r="T264" s="9"/>
      <c r="U264" s="9"/>
      <c r="V264" s="9"/>
      <c r="W264" s="55"/>
      <c r="X264" s="3"/>
      <c r="Y264" s="10"/>
      <c r="Z264" s="3"/>
      <c r="AA264" s="3"/>
      <c r="AB264" s="3"/>
      <c r="AC264" s="11"/>
      <c r="AD264" s="52"/>
      <c r="AE264" s="12"/>
      <c r="AF264" s="12"/>
      <c r="AG264" s="12"/>
      <c r="AH264" s="12"/>
      <c r="AI264" s="12"/>
      <c r="AJ264" s="12"/>
      <c r="AK264" s="67"/>
      <c r="AL264" s="13"/>
      <c r="AM264" s="14"/>
      <c r="AN264" s="14"/>
      <c r="AO264" s="14"/>
      <c r="AP264" s="14"/>
      <c r="AQ264" s="14"/>
      <c r="AR264" s="14"/>
      <c r="AS264" s="14"/>
      <c r="AT264" s="14"/>
      <c r="AU264" s="15"/>
      <c r="AV264" s="16"/>
      <c r="AW264" s="17"/>
      <c r="AX264" s="2"/>
      <c r="AY264" s="47"/>
    </row>
    <row r="265" spans="1:51" s="44" customFormat="1" ht="21">
      <c r="A265" s="2"/>
      <c r="B265" s="2"/>
      <c r="C265" s="52"/>
      <c r="D265" s="3"/>
      <c r="E265" s="3"/>
      <c r="F265" s="4"/>
      <c r="G265" s="47"/>
      <c r="H265" s="5"/>
      <c r="I265" s="18"/>
      <c r="J265" s="18"/>
      <c r="K265" s="7"/>
      <c r="L265" s="19"/>
      <c r="M265" s="19"/>
      <c r="N265" s="19"/>
      <c r="O265" s="45"/>
      <c r="P265" s="6"/>
      <c r="Q265" s="7"/>
      <c r="R265" s="8"/>
      <c r="S265" s="8"/>
      <c r="T265" s="9"/>
      <c r="U265" s="9"/>
      <c r="V265" s="9"/>
      <c r="W265" s="55"/>
      <c r="X265" s="3"/>
      <c r="Y265" s="10"/>
      <c r="Z265" s="3"/>
      <c r="AA265" s="3"/>
      <c r="AB265" s="3"/>
      <c r="AC265" s="11"/>
      <c r="AD265" s="52"/>
      <c r="AE265" s="12"/>
      <c r="AF265" s="12"/>
      <c r="AG265" s="12"/>
      <c r="AH265" s="12"/>
      <c r="AI265" s="12"/>
      <c r="AJ265" s="12"/>
      <c r="AK265" s="67"/>
      <c r="AL265" s="13"/>
      <c r="AM265" s="14"/>
      <c r="AN265" s="14"/>
      <c r="AO265" s="14"/>
      <c r="AP265" s="14"/>
      <c r="AQ265" s="14"/>
      <c r="AR265" s="14"/>
      <c r="AS265" s="14"/>
      <c r="AT265" s="14"/>
      <c r="AU265" s="15"/>
      <c r="AV265" s="16"/>
      <c r="AW265" s="17"/>
      <c r="AX265" s="2"/>
      <c r="AY265" s="47"/>
    </row>
    <row r="266" spans="1:51" s="44" customFormat="1" ht="21">
      <c r="A266" s="2"/>
      <c r="B266" s="2"/>
      <c r="C266" s="52"/>
      <c r="D266" s="3"/>
      <c r="E266" s="3"/>
      <c r="F266" s="4"/>
      <c r="G266" s="47"/>
      <c r="H266" s="5"/>
      <c r="I266" s="18"/>
      <c r="J266" s="18"/>
      <c r="K266" s="7"/>
      <c r="L266" s="19"/>
      <c r="M266" s="19"/>
      <c r="N266" s="19"/>
      <c r="O266" s="45"/>
      <c r="P266" s="6"/>
      <c r="Q266" s="7"/>
      <c r="R266" s="8"/>
      <c r="S266" s="8"/>
      <c r="T266" s="9"/>
      <c r="U266" s="9"/>
      <c r="V266" s="9"/>
      <c r="W266" s="55"/>
      <c r="X266" s="3"/>
      <c r="Y266" s="10"/>
      <c r="Z266" s="3"/>
      <c r="AA266" s="3"/>
      <c r="AB266" s="3"/>
      <c r="AC266" s="11"/>
      <c r="AD266" s="52"/>
      <c r="AE266" s="12"/>
      <c r="AF266" s="12"/>
      <c r="AG266" s="12"/>
      <c r="AH266" s="12"/>
      <c r="AI266" s="12"/>
      <c r="AJ266" s="12"/>
      <c r="AK266" s="67"/>
      <c r="AL266" s="13"/>
      <c r="AM266" s="14"/>
      <c r="AN266" s="14"/>
      <c r="AO266" s="14"/>
      <c r="AP266" s="14"/>
      <c r="AQ266" s="14"/>
      <c r="AR266" s="14"/>
      <c r="AS266" s="14"/>
      <c r="AT266" s="14"/>
      <c r="AU266" s="15"/>
      <c r="AV266" s="16"/>
      <c r="AW266" s="17"/>
      <c r="AX266" s="2"/>
      <c r="AY266" s="47"/>
    </row>
    <row r="267" spans="1:51" s="44" customFormat="1" ht="21">
      <c r="A267" s="2"/>
      <c r="B267" s="2"/>
      <c r="C267" s="52"/>
      <c r="D267" s="3"/>
      <c r="E267" s="3"/>
      <c r="F267" s="4"/>
      <c r="G267" s="47"/>
      <c r="H267" s="5"/>
      <c r="I267" s="18"/>
      <c r="J267" s="18"/>
      <c r="K267" s="7"/>
      <c r="L267" s="19"/>
      <c r="M267" s="19"/>
      <c r="N267" s="19"/>
      <c r="O267" s="45"/>
      <c r="P267" s="6"/>
      <c r="Q267" s="7"/>
      <c r="R267" s="8"/>
      <c r="S267" s="8"/>
      <c r="T267" s="9"/>
      <c r="U267" s="9"/>
      <c r="V267" s="9"/>
      <c r="W267" s="55"/>
      <c r="X267" s="3"/>
      <c r="Y267" s="10"/>
      <c r="Z267" s="3"/>
      <c r="AA267" s="3"/>
      <c r="AB267" s="3"/>
      <c r="AC267" s="11"/>
      <c r="AD267" s="52"/>
      <c r="AE267" s="12"/>
      <c r="AF267" s="12"/>
      <c r="AG267" s="12"/>
      <c r="AH267" s="12"/>
      <c r="AI267" s="12"/>
      <c r="AJ267" s="12"/>
      <c r="AK267" s="67"/>
      <c r="AL267" s="13"/>
      <c r="AM267" s="14"/>
      <c r="AN267" s="14"/>
      <c r="AO267" s="14"/>
      <c r="AP267" s="14"/>
      <c r="AQ267" s="14"/>
      <c r="AR267" s="14"/>
      <c r="AS267" s="14"/>
      <c r="AT267" s="14"/>
      <c r="AU267" s="15"/>
      <c r="AV267" s="16"/>
      <c r="AW267" s="17"/>
      <c r="AX267" s="2"/>
      <c r="AY267" s="47"/>
    </row>
    <row r="268" spans="1:51" s="44" customFormat="1" ht="21">
      <c r="A268" s="2"/>
      <c r="B268" s="2"/>
      <c r="C268" s="52"/>
      <c r="D268" s="3"/>
      <c r="E268" s="3"/>
      <c r="F268" s="4"/>
      <c r="G268" s="47"/>
      <c r="H268" s="5"/>
      <c r="I268" s="18"/>
      <c r="J268" s="18"/>
      <c r="K268" s="7"/>
      <c r="L268" s="19"/>
      <c r="M268" s="19"/>
      <c r="N268" s="19"/>
      <c r="O268" s="45"/>
      <c r="P268" s="6"/>
      <c r="Q268" s="7"/>
      <c r="R268" s="8"/>
      <c r="S268" s="8"/>
      <c r="T268" s="9"/>
      <c r="U268" s="9"/>
      <c r="V268" s="9"/>
      <c r="W268" s="55"/>
      <c r="X268" s="3"/>
      <c r="Y268" s="10"/>
      <c r="Z268" s="3"/>
      <c r="AA268" s="3"/>
      <c r="AB268" s="3"/>
      <c r="AC268" s="11"/>
      <c r="AD268" s="52"/>
      <c r="AE268" s="12"/>
      <c r="AF268" s="12"/>
      <c r="AG268" s="12"/>
      <c r="AH268" s="12"/>
      <c r="AI268" s="12"/>
      <c r="AJ268" s="12"/>
      <c r="AK268" s="67"/>
      <c r="AL268" s="13"/>
      <c r="AM268" s="14"/>
      <c r="AN268" s="14"/>
      <c r="AO268" s="14"/>
      <c r="AP268" s="14"/>
      <c r="AQ268" s="14"/>
      <c r="AR268" s="14"/>
      <c r="AS268" s="14"/>
      <c r="AT268" s="14"/>
      <c r="AU268" s="15"/>
      <c r="AV268" s="16"/>
      <c r="AW268" s="17"/>
      <c r="AX268" s="2"/>
      <c r="AY268" s="47"/>
    </row>
    <row r="269" spans="1:51" s="44" customFormat="1" ht="21">
      <c r="A269" s="2"/>
      <c r="B269" s="2"/>
      <c r="C269" s="52"/>
      <c r="D269" s="3"/>
      <c r="E269" s="3"/>
      <c r="F269" s="4"/>
      <c r="G269" s="47"/>
      <c r="H269" s="5"/>
      <c r="I269" s="18"/>
      <c r="J269" s="18"/>
      <c r="K269" s="7"/>
      <c r="L269" s="19"/>
      <c r="M269" s="19"/>
      <c r="N269" s="19"/>
      <c r="O269" s="45"/>
      <c r="P269" s="6"/>
      <c r="Q269" s="7"/>
      <c r="R269" s="8"/>
      <c r="S269" s="8"/>
      <c r="T269" s="9"/>
      <c r="U269" s="9"/>
      <c r="V269" s="9"/>
      <c r="W269" s="55"/>
      <c r="X269" s="3"/>
      <c r="Y269" s="10"/>
      <c r="Z269" s="3"/>
      <c r="AA269" s="3"/>
      <c r="AB269" s="3"/>
      <c r="AC269" s="11"/>
      <c r="AD269" s="52"/>
      <c r="AE269" s="12"/>
      <c r="AF269" s="12"/>
      <c r="AG269" s="12"/>
      <c r="AH269" s="12"/>
      <c r="AI269" s="12"/>
      <c r="AJ269" s="12"/>
      <c r="AK269" s="67"/>
      <c r="AL269" s="13"/>
      <c r="AM269" s="14"/>
      <c r="AN269" s="14"/>
      <c r="AO269" s="14"/>
      <c r="AP269" s="14"/>
      <c r="AQ269" s="14"/>
      <c r="AR269" s="14"/>
      <c r="AS269" s="14"/>
      <c r="AT269" s="14"/>
      <c r="AU269" s="15"/>
      <c r="AV269" s="16"/>
      <c r="AW269" s="17"/>
      <c r="AX269" s="2"/>
      <c r="AY269" s="47"/>
    </row>
    <row r="270" spans="1:51" s="44" customFormat="1" ht="21">
      <c r="A270" s="2"/>
      <c r="B270" s="2"/>
      <c r="C270" s="52"/>
      <c r="D270" s="3"/>
      <c r="E270" s="3"/>
      <c r="F270" s="4"/>
      <c r="G270" s="47"/>
      <c r="H270" s="5"/>
      <c r="I270" s="18"/>
      <c r="J270" s="18"/>
      <c r="K270" s="7"/>
      <c r="L270" s="19"/>
      <c r="M270" s="19"/>
      <c r="N270" s="19"/>
      <c r="O270" s="45"/>
      <c r="P270" s="6"/>
      <c r="Q270" s="7"/>
      <c r="R270" s="8"/>
      <c r="S270" s="8"/>
      <c r="T270" s="9"/>
      <c r="U270" s="9"/>
      <c r="V270" s="9"/>
      <c r="W270" s="55"/>
      <c r="X270" s="3"/>
      <c r="Y270" s="10"/>
      <c r="Z270" s="3"/>
      <c r="AA270" s="3"/>
      <c r="AB270" s="3"/>
      <c r="AC270" s="11"/>
      <c r="AD270" s="52"/>
      <c r="AE270" s="12"/>
      <c r="AF270" s="12"/>
      <c r="AG270" s="12"/>
      <c r="AH270" s="12"/>
      <c r="AI270" s="12"/>
      <c r="AJ270" s="12"/>
      <c r="AK270" s="67"/>
      <c r="AL270" s="13"/>
      <c r="AM270" s="14"/>
      <c r="AN270" s="14"/>
      <c r="AO270" s="14"/>
      <c r="AP270" s="14"/>
      <c r="AQ270" s="14"/>
      <c r="AR270" s="14"/>
      <c r="AS270" s="14"/>
      <c r="AT270" s="14"/>
      <c r="AU270" s="15"/>
      <c r="AV270" s="16"/>
      <c r="AW270" s="17"/>
      <c r="AX270" s="2"/>
      <c r="AY270" s="47"/>
    </row>
    <row r="271" spans="1:51" s="44" customFormat="1" ht="21">
      <c r="A271" s="2"/>
      <c r="B271" s="2"/>
      <c r="C271" s="52"/>
      <c r="D271" s="3"/>
      <c r="E271" s="3"/>
      <c r="F271" s="4"/>
      <c r="G271" s="47"/>
      <c r="H271" s="5"/>
      <c r="I271" s="18"/>
      <c r="J271" s="18"/>
      <c r="K271" s="7"/>
      <c r="L271" s="19"/>
      <c r="M271" s="19"/>
      <c r="N271" s="19"/>
      <c r="O271" s="45"/>
      <c r="P271" s="6"/>
      <c r="Q271" s="7"/>
      <c r="R271" s="8"/>
      <c r="S271" s="8"/>
      <c r="T271" s="9"/>
      <c r="U271" s="9"/>
      <c r="V271" s="9"/>
      <c r="W271" s="55"/>
      <c r="X271" s="3"/>
      <c r="Y271" s="10"/>
      <c r="Z271" s="3"/>
      <c r="AA271" s="3"/>
      <c r="AB271" s="3"/>
      <c r="AC271" s="11"/>
      <c r="AD271" s="52"/>
      <c r="AE271" s="12"/>
      <c r="AF271" s="12"/>
      <c r="AG271" s="12"/>
      <c r="AH271" s="12"/>
      <c r="AI271" s="12"/>
      <c r="AJ271" s="12"/>
      <c r="AK271" s="67"/>
      <c r="AL271" s="13"/>
      <c r="AM271" s="14"/>
      <c r="AN271" s="14"/>
      <c r="AO271" s="14"/>
      <c r="AP271" s="14"/>
      <c r="AQ271" s="14"/>
      <c r="AR271" s="14"/>
      <c r="AS271" s="14"/>
      <c r="AT271" s="14"/>
      <c r="AU271" s="15"/>
      <c r="AV271" s="16"/>
      <c r="AW271" s="17"/>
      <c r="AX271" s="2"/>
      <c r="AY271" s="47"/>
    </row>
    <row r="272" spans="1:51" s="44" customFormat="1" ht="21">
      <c r="A272" s="2"/>
      <c r="B272" s="2"/>
      <c r="C272" s="52"/>
      <c r="D272" s="3"/>
      <c r="E272" s="3"/>
      <c r="F272" s="4"/>
      <c r="G272" s="47"/>
      <c r="H272" s="5"/>
      <c r="I272" s="18"/>
      <c r="J272" s="18"/>
      <c r="K272" s="7"/>
      <c r="L272" s="19"/>
      <c r="M272" s="19"/>
      <c r="N272" s="19"/>
      <c r="O272" s="45"/>
      <c r="P272" s="6"/>
      <c r="Q272" s="7"/>
      <c r="R272" s="8"/>
      <c r="S272" s="8"/>
      <c r="T272" s="9"/>
      <c r="U272" s="9"/>
      <c r="V272" s="9"/>
      <c r="W272" s="55"/>
      <c r="X272" s="3"/>
      <c r="Y272" s="10"/>
      <c r="Z272" s="3"/>
      <c r="AA272" s="3"/>
      <c r="AB272" s="3"/>
      <c r="AC272" s="11"/>
      <c r="AD272" s="52"/>
      <c r="AE272" s="12"/>
      <c r="AF272" s="12"/>
      <c r="AG272" s="12"/>
      <c r="AH272" s="12"/>
      <c r="AI272" s="12"/>
      <c r="AJ272" s="12"/>
      <c r="AK272" s="67"/>
      <c r="AL272" s="13"/>
      <c r="AM272" s="14"/>
      <c r="AN272" s="14"/>
      <c r="AO272" s="14"/>
      <c r="AP272" s="14"/>
      <c r="AQ272" s="14"/>
      <c r="AR272" s="14"/>
      <c r="AS272" s="14"/>
      <c r="AT272" s="14"/>
      <c r="AU272" s="15"/>
      <c r="AV272" s="16"/>
      <c r="AW272" s="17"/>
      <c r="AX272" s="2"/>
      <c r="AY272" s="47"/>
    </row>
    <row r="273" spans="1:51" s="44" customFormat="1" ht="21">
      <c r="A273" s="2"/>
      <c r="B273" s="2"/>
      <c r="C273" s="52"/>
      <c r="D273" s="3"/>
      <c r="E273" s="3"/>
      <c r="F273" s="4"/>
      <c r="G273" s="47"/>
      <c r="H273" s="5"/>
      <c r="I273" s="18"/>
      <c r="J273" s="18"/>
      <c r="K273" s="7"/>
      <c r="L273" s="19"/>
      <c r="M273" s="19"/>
      <c r="N273" s="19"/>
      <c r="O273" s="45"/>
      <c r="P273" s="6"/>
      <c r="Q273" s="7"/>
      <c r="R273" s="8"/>
      <c r="S273" s="8"/>
      <c r="T273" s="9"/>
      <c r="U273" s="9"/>
      <c r="V273" s="9"/>
      <c r="W273" s="55"/>
      <c r="X273" s="3"/>
      <c r="Y273" s="10"/>
      <c r="Z273" s="3"/>
      <c r="AA273" s="3"/>
      <c r="AB273" s="3"/>
      <c r="AC273" s="11"/>
      <c r="AD273" s="52"/>
      <c r="AE273" s="12"/>
      <c r="AF273" s="12"/>
      <c r="AG273" s="12"/>
      <c r="AH273" s="12"/>
      <c r="AI273" s="12"/>
      <c r="AJ273" s="12"/>
      <c r="AK273" s="67"/>
      <c r="AL273" s="13"/>
      <c r="AM273" s="14"/>
      <c r="AN273" s="14"/>
      <c r="AO273" s="14"/>
      <c r="AP273" s="14"/>
      <c r="AQ273" s="14"/>
      <c r="AR273" s="14"/>
      <c r="AS273" s="14"/>
      <c r="AT273" s="14"/>
      <c r="AU273" s="15"/>
      <c r="AV273" s="16"/>
      <c r="AW273" s="17"/>
      <c r="AX273" s="2"/>
      <c r="AY273" s="47"/>
    </row>
    <row r="274" spans="1:51" s="44" customFormat="1" ht="21">
      <c r="A274" s="2"/>
      <c r="B274" s="2"/>
      <c r="C274" s="52"/>
      <c r="D274" s="3"/>
      <c r="E274" s="3"/>
      <c r="F274" s="4"/>
      <c r="G274" s="47"/>
      <c r="H274" s="5"/>
      <c r="I274" s="18"/>
      <c r="J274" s="18"/>
      <c r="K274" s="7"/>
      <c r="L274" s="19"/>
      <c r="M274" s="19"/>
      <c r="N274" s="19"/>
      <c r="O274" s="45"/>
      <c r="P274" s="6"/>
      <c r="Q274" s="7"/>
      <c r="R274" s="8"/>
      <c r="S274" s="8"/>
      <c r="T274" s="9"/>
      <c r="U274" s="9"/>
      <c r="V274" s="9"/>
      <c r="W274" s="55"/>
      <c r="X274" s="3"/>
      <c r="Y274" s="10"/>
      <c r="Z274" s="3"/>
      <c r="AA274" s="3"/>
      <c r="AB274" s="3"/>
      <c r="AC274" s="11"/>
      <c r="AD274" s="52"/>
      <c r="AE274" s="12"/>
      <c r="AF274" s="12"/>
      <c r="AG274" s="12"/>
      <c r="AH274" s="12"/>
      <c r="AI274" s="12"/>
      <c r="AJ274" s="12"/>
      <c r="AK274" s="67"/>
      <c r="AL274" s="13"/>
      <c r="AM274" s="14"/>
      <c r="AN274" s="14"/>
      <c r="AO274" s="14"/>
      <c r="AP274" s="14"/>
      <c r="AQ274" s="14"/>
      <c r="AR274" s="14"/>
      <c r="AS274" s="14"/>
      <c r="AT274" s="14"/>
      <c r="AU274" s="15"/>
      <c r="AV274" s="16"/>
      <c r="AW274" s="17"/>
      <c r="AX274" s="2"/>
      <c r="AY274" s="47"/>
    </row>
    <row r="275" spans="1:51" s="44" customFormat="1" ht="21">
      <c r="A275" s="2"/>
      <c r="B275" s="2"/>
      <c r="C275" s="52"/>
      <c r="D275" s="3"/>
      <c r="E275" s="3"/>
      <c r="F275" s="4"/>
      <c r="G275" s="47"/>
      <c r="H275" s="5"/>
      <c r="I275" s="18"/>
      <c r="J275" s="18"/>
      <c r="K275" s="7"/>
      <c r="L275" s="19"/>
      <c r="M275" s="19"/>
      <c r="N275" s="19"/>
      <c r="O275" s="45"/>
      <c r="P275" s="6"/>
      <c r="Q275" s="7"/>
      <c r="R275" s="8"/>
      <c r="S275" s="8"/>
      <c r="T275" s="9"/>
      <c r="U275" s="9"/>
      <c r="V275" s="9"/>
      <c r="W275" s="55"/>
      <c r="X275" s="3"/>
      <c r="Y275" s="10"/>
      <c r="Z275" s="3"/>
      <c r="AA275" s="3"/>
      <c r="AB275" s="3"/>
      <c r="AC275" s="11"/>
      <c r="AD275" s="52"/>
      <c r="AE275" s="12"/>
      <c r="AF275" s="12"/>
      <c r="AG275" s="12"/>
      <c r="AH275" s="12"/>
      <c r="AI275" s="12"/>
      <c r="AJ275" s="12"/>
      <c r="AK275" s="67"/>
      <c r="AL275" s="13"/>
      <c r="AM275" s="14"/>
      <c r="AN275" s="14"/>
      <c r="AO275" s="14"/>
      <c r="AP275" s="14"/>
      <c r="AQ275" s="14"/>
      <c r="AR275" s="14"/>
      <c r="AS275" s="14"/>
      <c r="AT275" s="14"/>
      <c r="AU275" s="15"/>
      <c r="AV275" s="16"/>
      <c r="AW275" s="17"/>
      <c r="AX275" s="2"/>
      <c r="AY275" s="47"/>
    </row>
    <row r="276" spans="1:51" s="44" customFormat="1" ht="21">
      <c r="A276" s="2"/>
      <c r="B276" s="2"/>
      <c r="C276" s="52"/>
      <c r="D276" s="3"/>
      <c r="E276" s="3"/>
      <c r="F276" s="4"/>
      <c r="G276" s="47"/>
      <c r="H276" s="5"/>
      <c r="I276" s="18"/>
      <c r="J276" s="18"/>
      <c r="K276" s="7"/>
      <c r="L276" s="19"/>
      <c r="M276" s="19"/>
      <c r="N276" s="19"/>
      <c r="O276" s="45"/>
      <c r="P276" s="6"/>
      <c r="Q276" s="7"/>
      <c r="R276" s="8"/>
      <c r="S276" s="8"/>
      <c r="T276" s="9"/>
      <c r="U276" s="9"/>
      <c r="V276" s="9"/>
      <c r="W276" s="55"/>
      <c r="X276" s="3"/>
      <c r="Y276" s="10"/>
      <c r="Z276" s="3"/>
      <c r="AA276" s="3"/>
      <c r="AB276" s="3"/>
      <c r="AC276" s="11"/>
      <c r="AD276" s="52"/>
      <c r="AE276" s="12"/>
      <c r="AF276" s="12"/>
      <c r="AG276" s="12"/>
      <c r="AH276" s="12"/>
      <c r="AI276" s="12"/>
      <c r="AJ276" s="12"/>
      <c r="AK276" s="67"/>
      <c r="AL276" s="13"/>
      <c r="AM276" s="14"/>
      <c r="AN276" s="14"/>
      <c r="AO276" s="14"/>
      <c r="AP276" s="14"/>
      <c r="AQ276" s="14"/>
      <c r="AR276" s="14"/>
      <c r="AS276" s="14"/>
      <c r="AT276" s="14"/>
      <c r="AU276" s="15"/>
      <c r="AV276" s="16"/>
      <c r="AW276" s="17"/>
      <c r="AX276" s="2"/>
      <c r="AY276" s="47"/>
    </row>
    <row r="277" spans="1:51" s="44" customFormat="1" ht="21">
      <c r="A277" s="2"/>
      <c r="B277" s="2"/>
      <c r="C277" s="52"/>
      <c r="D277" s="3"/>
      <c r="E277" s="3"/>
      <c r="F277" s="4"/>
      <c r="G277" s="47"/>
      <c r="H277" s="5"/>
      <c r="I277" s="18"/>
      <c r="J277" s="18"/>
      <c r="K277" s="7"/>
      <c r="L277" s="19"/>
      <c r="M277" s="19"/>
      <c r="N277" s="19"/>
      <c r="O277" s="45"/>
      <c r="P277" s="6"/>
      <c r="Q277" s="7"/>
      <c r="R277" s="8"/>
      <c r="S277" s="8"/>
      <c r="T277" s="9"/>
      <c r="U277" s="9"/>
      <c r="V277" s="9"/>
      <c r="W277" s="55"/>
      <c r="X277" s="3"/>
      <c r="Y277" s="10"/>
      <c r="Z277" s="3"/>
      <c r="AA277" s="3"/>
      <c r="AB277" s="3"/>
      <c r="AC277" s="11"/>
      <c r="AD277" s="52"/>
      <c r="AE277" s="12"/>
      <c r="AF277" s="12"/>
      <c r="AG277" s="12"/>
      <c r="AH277" s="12"/>
      <c r="AI277" s="12"/>
      <c r="AJ277" s="12"/>
      <c r="AK277" s="67"/>
      <c r="AL277" s="13"/>
      <c r="AM277" s="14"/>
      <c r="AN277" s="14"/>
      <c r="AO277" s="14"/>
      <c r="AP277" s="14"/>
      <c r="AQ277" s="14"/>
      <c r="AR277" s="14"/>
      <c r="AS277" s="14"/>
      <c r="AT277" s="14"/>
      <c r="AU277" s="15"/>
      <c r="AV277" s="16"/>
      <c r="AW277" s="17"/>
      <c r="AX277" s="2"/>
      <c r="AY277" s="47"/>
    </row>
    <row r="278" spans="1:51" s="44" customFormat="1" ht="21">
      <c r="A278" s="2"/>
      <c r="B278" s="2"/>
      <c r="C278" s="52"/>
      <c r="D278" s="3"/>
      <c r="E278" s="3"/>
      <c r="F278" s="4"/>
      <c r="G278" s="47"/>
      <c r="H278" s="5"/>
      <c r="I278" s="18"/>
      <c r="J278" s="18"/>
      <c r="K278" s="7"/>
      <c r="L278" s="19"/>
      <c r="M278" s="19"/>
      <c r="N278" s="19"/>
      <c r="O278" s="45"/>
      <c r="P278" s="6"/>
      <c r="Q278" s="7"/>
      <c r="R278" s="8"/>
      <c r="S278" s="8"/>
      <c r="T278" s="9"/>
      <c r="U278" s="9"/>
      <c r="V278" s="9"/>
      <c r="W278" s="55"/>
      <c r="X278" s="3"/>
      <c r="Y278" s="10"/>
      <c r="Z278" s="3"/>
      <c r="AA278" s="3"/>
      <c r="AB278" s="3"/>
      <c r="AC278" s="11"/>
      <c r="AD278" s="52"/>
      <c r="AE278" s="12"/>
      <c r="AF278" s="12"/>
      <c r="AG278" s="12"/>
      <c r="AH278" s="12"/>
      <c r="AI278" s="12"/>
      <c r="AJ278" s="12"/>
      <c r="AK278" s="67"/>
      <c r="AL278" s="13"/>
      <c r="AM278" s="14"/>
      <c r="AN278" s="14"/>
      <c r="AO278" s="14"/>
      <c r="AP278" s="14"/>
      <c r="AQ278" s="14"/>
      <c r="AR278" s="14"/>
      <c r="AS278" s="14"/>
      <c r="AT278" s="14"/>
      <c r="AU278" s="15"/>
      <c r="AV278" s="16"/>
      <c r="AW278" s="17"/>
      <c r="AX278" s="2"/>
      <c r="AY278" s="47"/>
    </row>
    <row r="279" spans="1:51" s="44" customFormat="1" ht="21">
      <c r="A279" s="2"/>
      <c r="B279" s="2"/>
      <c r="C279" s="52"/>
      <c r="D279" s="3"/>
      <c r="E279" s="3"/>
      <c r="F279" s="4"/>
      <c r="G279" s="47"/>
      <c r="H279" s="5"/>
      <c r="I279" s="18"/>
      <c r="J279" s="18"/>
      <c r="K279" s="7"/>
      <c r="L279" s="19"/>
      <c r="M279" s="19"/>
      <c r="N279" s="19"/>
      <c r="O279" s="45"/>
      <c r="P279" s="6"/>
      <c r="Q279" s="7"/>
      <c r="R279" s="8"/>
      <c r="S279" s="8"/>
      <c r="T279" s="9"/>
      <c r="U279" s="9"/>
      <c r="V279" s="9"/>
      <c r="W279" s="55"/>
      <c r="X279" s="3"/>
      <c r="Y279" s="10"/>
      <c r="Z279" s="3"/>
      <c r="AA279" s="3"/>
      <c r="AB279" s="3"/>
      <c r="AC279" s="11"/>
      <c r="AD279" s="52"/>
      <c r="AE279" s="12"/>
      <c r="AF279" s="12"/>
      <c r="AG279" s="12"/>
      <c r="AH279" s="12"/>
      <c r="AI279" s="12"/>
      <c r="AJ279" s="12"/>
      <c r="AK279" s="67"/>
      <c r="AL279" s="13"/>
      <c r="AM279" s="14"/>
      <c r="AN279" s="14"/>
      <c r="AO279" s="14"/>
      <c r="AP279" s="14"/>
      <c r="AQ279" s="14"/>
      <c r="AR279" s="14"/>
      <c r="AS279" s="14"/>
      <c r="AT279" s="14"/>
      <c r="AU279" s="15"/>
      <c r="AV279" s="16"/>
      <c r="AW279" s="17"/>
      <c r="AX279" s="2"/>
      <c r="AY279" s="47"/>
    </row>
    <row r="280" spans="1:51" s="44" customFormat="1" ht="21">
      <c r="A280" s="2"/>
      <c r="B280" s="2"/>
      <c r="C280" s="52"/>
      <c r="D280" s="3"/>
      <c r="E280" s="3"/>
      <c r="F280" s="4"/>
      <c r="G280" s="47"/>
      <c r="H280" s="5"/>
      <c r="I280" s="18"/>
      <c r="J280" s="18"/>
      <c r="K280" s="7"/>
      <c r="L280" s="19"/>
      <c r="M280" s="19"/>
      <c r="N280" s="19"/>
      <c r="O280" s="45"/>
      <c r="P280" s="6"/>
      <c r="Q280" s="7"/>
      <c r="R280" s="8"/>
      <c r="S280" s="8"/>
      <c r="T280" s="9"/>
      <c r="U280" s="9"/>
      <c r="V280" s="9"/>
      <c r="W280" s="55"/>
      <c r="X280" s="3"/>
      <c r="Y280" s="10"/>
      <c r="Z280" s="3"/>
      <c r="AA280" s="3"/>
      <c r="AB280" s="3"/>
      <c r="AC280" s="11"/>
      <c r="AD280" s="52"/>
      <c r="AE280" s="12"/>
      <c r="AF280" s="12"/>
      <c r="AG280" s="12"/>
      <c r="AH280" s="12"/>
      <c r="AI280" s="12"/>
      <c r="AJ280" s="12"/>
      <c r="AK280" s="67"/>
      <c r="AL280" s="13"/>
      <c r="AM280" s="14"/>
      <c r="AN280" s="14"/>
      <c r="AO280" s="14"/>
      <c r="AP280" s="14"/>
      <c r="AQ280" s="14"/>
      <c r="AR280" s="14"/>
      <c r="AS280" s="14"/>
      <c r="AT280" s="14"/>
      <c r="AU280" s="15"/>
      <c r="AV280" s="16"/>
      <c r="AW280" s="17"/>
      <c r="AX280" s="2"/>
      <c r="AY280" s="47"/>
    </row>
    <row r="281" spans="1:51" s="44" customFormat="1" ht="21">
      <c r="A281" s="2"/>
      <c r="B281" s="2"/>
      <c r="C281" s="52"/>
      <c r="D281" s="3"/>
      <c r="E281" s="3"/>
      <c r="F281" s="4"/>
      <c r="G281" s="47"/>
      <c r="H281" s="5"/>
      <c r="I281" s="18"/>
      <c r="J281" s="18"/>
      <c r="K281" s="7"/>
      <c r="L281" s="19"/>
      <c r="M281" s="19"/>
      <c r="N281" s="19"/>
      <c r="O281" s="45"/>
      <c r="P281" s="6"/>
      <c r="Q281" s="7"/>
      <c r="R281" s="8"/>
      <c r="S281" s="8"/>
      <c r="T281" s="9"/>
      <c r="U281" s="9"/>
      <c r="V281" s="9"/>
      <c r="W281" s="55"/>
      <c r="X281" s="3"/>
      <c r="Y281" s="10"/>
      <c r="Z281" s="3"/>
      <c r="AA281" s="3"/>
      <c r="AB281" s="3"/>
      <c r="AC281" s="11"/>
      <c r="AD281" s="52"/>
      <c r="AE281" s="12"/>
      <c r="AF281" s="12"/>
      <c r="AG281" s="12"/>
      <c r="AH281" s="12"/>
      <c r="AI281" s="12"/>
      <c r="AJ281" s="12"/>
      <c r="AK281" s="67"/>
      <c r="AL281" s="13"/>
      <c r="AM281" s="14"/>
      <c r="AN281" s="14"/>
      <c r="AO281" s="14"/>
      <c r="AP281" s="14"/>
      <c r="AQ281" s="14"/>
      <c r="AR281" s="14"/>
      <c r="AS281" s="14"/>
      <c r="AT281" s="14"/>
      <c r="AU281" s="15"/>
      <c r="AV281" s="16"/>
      <c r="AW281" s="17"/>
      <c r="AX281" s="2"/>
      <c r="AY281" s="47"/>
    </row>
    <row r="282" spans="1:51" s="44" customFormat="1" ht="21">
      <c r="A282" s="2"/>
      <c r="B282" s="2"/>
      <c r="C282" s="52"/>
      <c r="D282" s="3"/>
      <c r="E282" s="3"/>
      <c r="F282" s="4"/>
      <c r="G282" s="47"/>
      <c r="H282" s="5"/>
      <c r="I282" s="18"/>
      <c r="J282" s="18"/>
      <c r="K282" s="7"/>
      <c r="L282" s="19"/>
      <c r="M282" s="19"/>
      <c r="N282" s="19"/>
      <c r="O282" s="45"/>
      <c r="P282" s="6"/>
      <c r="Q282" s="7"/>
      <c r="R282" s="8"/>
      <c r="S282" s="8"/>
      <c r="T282" s="9"/>
      <c r="U282" s="9"/>
      <c r="V282" s="9"/>
      <c r="W282" s="55"/>
      <c r="X282" s="3"/>
      <c r="Y282" s="10"/>
      <c r="Z282" s="3"/>
      <c r="AA282" s="3"/>
      <c r="AB282" s="3"/>
      <c r="AC282" s="11"/>
      <c r="AD282" s="52"/>
      <c r="AE282" s="12"/>
      <c r="AF282" s="12"/>
      <c r="AG282" s="12"/>
      <c r="AH282" s="12"/>
      <c r="AI282" s="12"/>
      <c r="AJ282" s="12"/>
      <c r="AK282" s="67"/>
      <c r="AL282" s="13"/>
      <c r="AM282" s="14"/>
      <c r="AN282" s="14"/>
      <c r="AO282" s="14"/>
      <c r="AP282" s="14"/>
      <c r="AQ282" s="14"/>
      <c r="AR282" s="14"/>
      <c r="AS282" s="14"/>
      <c r="AT282" s="14"/>
      <c r="AU282" s="15"/>
      <c r="AV282" s="16"/>
      <c r="AW282" s="17"/>
      <c r="AX282" s="2"/>
      <c r="AY282" s="47"/>
    </row>
    <row r="283" spans="1:51" s="44" customFormat="1" ht="21">
      <c r="A283" s="2"/>
      <c r="B283" s="2"/>
      <c r="C283" s="52"/>
      <c r="D283" s="3"/>
      <c r="E283" s="3"/>
      <c r="F283" s="4"/>
      <c r="G283" s="47"/>
      <c r="H283" s="5"/>
      <c r="I283" s="18"/>
      <c r="J283" s="18"/>
      <c r="K283" s="7"/>
      <c r="L283" s="19"/>
      <c r="M283" s="19"/>
      <c r="N283" s="19"/>
      <c r="O283" s="45"/>
      <c r="P283" s="6"/>
      <c r="Q283" s="7"/>
      <c r="R283" s="8"/>
      <c r="S283" s="8"/>
      <c r="T283" s="9"/>
      <c r="U283" s="9"/>
      <c r="V283" s="9"/>
      <c r="W283" s="55"/>
      <c r="X283" s="3"/>
      <c r="Y283" s="10"/>
      <c r="Z283" s="3"/>
      <c r="AA283" s="3"/>
      <c r="AB283" s="3"/>
      <c r="AC283" s="11"/>
      <c r="AD283" s="52"/>
      <c r="AE283" s="12"/>
      <c r="AF283" s="12"/>
      <c r="AG283" s="12"/>
      <c r="AH283" s="12"/>
      <c r="AI283" s="12"/>
      <c r="AJ283" s="12"/>
      <c r="AK283" s="67"/>
      <c r="AL283" s="13"/>
      <c r="AM283" s="14"/>
      <c r="AN283" s="14"/>
      <c r="AO283" s="14"/>
      <c r="AP283" s="14"/>
      <c r="AQ283" s="14"/>
      <c r="AR283" s="14"/>
      <c r="AS283" s="14"/>
      <c r="AT283" s="14"/>
      <c r="AU283" s="15"/>
      <c r="AV283" s="16"/>
      <c r="AW283" s="17"/>
      <c r="AX283" s="2"/>
      <c r="AY283" s="47"/>
    </row>
    <row r="284" spans="1:51" s="44" customFormat="1" ht="21">
      <c r="A284" s="2"/>
      <c r="B284" s="2"/>
      <c r="C284" s="52"/>
      <c r="D284" s="3"/>
      <c r="E284" s="3"/>
      <c r="F284" s="4"/>
      <c r="G284" s="47"/>
      <c r="H284" s="5"/>
      <c r="I284" s="18"/>
      <c r="J284" s="18"/>
      <c r="K284" s="7"/>
      <c r="L284" s="19"/>
      <c r="M284" s="19"/>
      <c r="N284" s="19"/>
      <c r="O284" s="45"/>
      <c r="P284" s="6"/>
      <c r="Q284" s="7"/>
      <c r="R284" s="8"/>
      <c r="S284" s="8"/>
      <c r="T284" s="9"/>
      <c r="U284" s="9"/>
      <c r="V284" s="9"/>
      <c r="W284" s="55"/>
      <c r="X284" s="3"/>
      <c r="Y284" s="10"/>
      <c r="Z284" s="3"/>
      <c r="AA284" s="3"/>
      <c r="AB284" s="3"/>
      <c r="AC284" s="11"/>
      <c r="AD284" s="52"/>
      <c r="AE284" s="12"/>
      <c r="AF284" s="12"/>
      <c r="AG284" s="12"/>
      <c r="AH284" s="12"/>
      <c r="AI284" s="12"/>
      <c r="AJ284" s="12"/>
      <c r="AK284" s="67"/>
      <c r="AL284" s="13"/>
      <c r="AM284" s="14"/>
      <c r="AN284" s="14"/>
      <c r="AO284" s="14"/>
      <c r="AP284" s="14"/>
      <c r="AQ284" s="14"/>
      <c r="AR284" s="14"/>
      <c r="AS284" s="14"/>
      <c r="AT284" s="14"/>
      <c r="AU284" s="15"/>
      <c r="AV284" s="16"/>
      <c r="AW284" s="17"/>
      <c r="AX284" s="2"/>
      <c r="AY284" s="47"/>
    </row>
    <row r="285" spans="1:51" s="44" customFormat="1" ht="21">
      <c r="A285" s="2"/>
      <c r="B285" s="2"/>
      <c r="C285" s="52"/>
      <c r="D285" s="3"/>
      <c r="E285" s="3"/>
      <c r="F285" s="4"/>
      <c r="G285" s="47"/>
      <c r="H285" s="5"/>
      <c r="I285" s="18"/>
      <c r="J285" s="18"/>
      <c r="K285" s="7"/>
      <c r="L285" s="19"/>
      <c r="M285" s="19"/>
      <c r="N285" s="19"/>
      <c r="O285" s="45"/>
      <c r="P285" s="6"/>
      <c r="Q285" s="7"/>
      <c r="R285" s="8"/>
      <c r="S285" s="8"/>
      <c r="T285" s="9"/>
      <c r="U285" s="9"/>
      <c r="V285" s="9"/>
      <c r="W285" s="55"/>
      <c r="X285" s="3"/>
      <c r="Y285" s="10"/>
      <c r="Z285" s="3"/>
      <c r="AA285" s="3"/>
      <c r="AB285" s="3"/>
      <c r="AC285" s="11"/>
      <c r="AD285" s="52"/>
      <c r="AE285" s="12"/>
      <c r="AF285" s="12"/>
      <c r="AG285" s="12"/>
      <c r="AH285" s="12"/>
      <c r="AI285" s="12"/>
      <c r="AJ285" s="12"/>
      <c r="AK285" s="67"/>
      <c r="AL285" s="13"/>
      <c r="AM285" s="14"/>
      <c r="AN285" s="14"/>
      <c r="AO285" s="14"/>
      <c r="AP285" s="14"/>
      <c r="AQ285" s="14"/>
      <c r="AR285" s="14"/>
      <c r="AS285" s="14"/>
      <c r="AT285" s="14"/>
      <c r="AU285" s="15"/>
      <c r="AV285" s="16"/>
      <c r="AW285" s="17"/>
      <c r="AX285" s="2"/>
      <c r="AY285" s="47"/>
    </row>
    <row r="286" spans="1:51" s="44" customFormat="1" ht="21">
      <c r="A286" s="2"/>
      <c r="B286" s="2"/>
      <c r="C286" s="52"/>
      <c r="D286" s="3"/>
      <c r="E286" s="3"/>
      <c r="F286" s="4"/>
      <c r="G286" s="47"/>
      <c r="H286" s="5"/>
      <c r="I286" s="18"/>
      <c r="J286" s="18"/>
      <c r="K286" s="7"/>
      <c r="L286" s="19"/>
      <c r="M286" s="19"/>
      <c r="N286" s="19"/>
      <c r="O286" s="45"/>
      <c r="P286" s="6"/>
      <c r="Q286" s="7"/>
      <c r="R286" s="8"/>
      <c r="S286" s="8"/>
      <c r="T286" s="9"/>
      <c r="U286" s="9"/>
      <c r="V286" s="9"/>
      <c r="W286" s="55"/>
      <c r="X286" s="3"/>
      <c r="Y286" s="10"/>
      <c r="Z286" s="3"/>
      <c r="AA286" s="3"/>
      <c r="AB286" s="3"/>
      <c r="AC286" s="11"/>
      <c r="AD286" s="52"/>
      <c r="AE286" s="12"/>
      <c r="AF286" s="12"/>
      <c r="AG286" s="12"/>
      <c r="AH286" s="12"/>
      <c r="AI286" s="12"/>
      <c r="AJ286" s="12"/>
      <c r="AK286" s="67"/>
      <c r="AL286" s="13"/>
      <c r="AM286" s="14"/>
      <c r="AN286" s="14"/>
      <c r="AO286" s="14"/>
      <c r="AP286" s="14"/>
      <c r="AQ286" s="14"/>
      <c r="AR286" s="14"/>
      <c r="AS286" s="14"/>
      <c r="AT286" s="14"/>
      <c r="AU286" s="15"/>
      <c r="AV286" s="16"/>
      <c r="AW286" s="17"/>
      <c r="AX286" s="2"/>
      <c r="AY286" s="47"/>
    </row>
    <row r="287" spans="1:51" s="44" customFormat="1" ht="21">
      <c r="A287" s="2"/>
      <c r="B287" s="2"/>
      <c r="C287" s="52"/>
      <c r="D287" s="3"/>
      <c r="E287" s="3"/>
      <c r="F287" s="4"/>
      <c r="G287" s="47"/>
      <c r="H287" s="5"/>
      <c r="I287" s="18"/>
      <c r="J287" s="18"/>
      <c r="K287" s="7"/>
      <c r="L287" s="19"/>
      <c r="M287" s="19"/>
      <c r="N287" s="19"/>
      <c r="O287" s="45"/>
      <c r="P287" s="6"/>
      <c r="Q287" s="7"/>
      <c r="R287" s="8"/>
      <c r="S287" s="8"/>
      <c r="T287" s="9"/>
      <c r="U287" s="9"/>
      <c r="V287" s="9"/>
      <c r="W287" s="55"/>
      <c r="X287" s="3"/>
      <c r="Y287" s="10"/>
      <c r="Z287" s="3"/>
      <c r="AA287" s="3"/>
      <c r="AB287" s="3"/>
      <c r="AC287" s="11"/>
      <c r="AD287" s="52"/>
      <c r="AE287" s="12"/>
      <c r="AF287" s="12"/>
      <c r="AG287" s="12"/>
      <c r="AH287" s="12"/>
      <c r="AI287" s="12"/>
      <c r="AJ287" s="12"/>
      <c r="AK287" s="67"/>
      <c r="AL287" s="13"/>
      <c r="AM287" s="14"/>
      <c r="AN287" s="14"/>
      <c r="AO287" s="14"/>
      <c r="AP287" s="14"/>
      <c r="AQ287" s="14"/>
      <c r="AR287" s="14"/>
      <c r="AS287" s="14"/>
      <c r="AT287" s="14"/>
      <c r="AU287" s="15"/>
      <c r="AV287" s="16"/>
      <c r="AW287" s="17"/>
      <c r="AX287" s="2"/>
      <c r="AY287" s="47"/>
    </row>
    <row r="288" spans="1:51" s="44" customFormat="1" ht="21">
      <c r="A288" s="2"/>
      <c r="B288" s="2"/>
      <c r="C288" s="52"/>
      <c r="D288" s="3"/>
      <c r="E288" s="3"/>
      <c r="F288" s="4"/>
      <c r="G288" s="47"/>
      <c r="H288" s="5"/>
      <c r="I288" s="18"/>
      <c r="J288" s="18"/>
      <c r="K288" s="7"/>
      <c r="L288" s="19"/>
      <c r="M288" s="19"/>
      <c r="N288" s="19"/>
      <c r="O288" s="45"/>
      <c r="P288" s="6"/>
      <c r="Q288" s="7"/>
      <c r="R288" s="8"/>
      <c r="S288" s="8"/>
      <c r="T288" s="9"/>
      <c r="U288" s="9"/>
      <c r="V288" s="9"/>
      <c r="W288" s="55"/>
      <c r="X288" s="3"/>
      <c r="Y288" s="10"/>
      <c r="Z288" s="3"/>
      <c r="AA288" s="3"/>
      <c r="AB288" s="3"/>
      <c r="AC288" s="11"/>
      <c r="AD288" s="52"/>
      <c r="AE288" s="12"/>
      <c r="AF288" s="12"/>
      <c r="AG288" s="12"/>
      <c r="AH288" s="12"/>
      <c r="AI288" s="12"/>
      <c r="AJ288" s="12"/>
      <c r="AK288" s="67"/>
      <c r="AL288" s="13"/>
      <c r="AM288" s="14"/>
      <c r="AN288" s="14"/>
      <c r="AO288" s="14"/>
      <c r="AP288" s="14"/>
      <c r="AQ288" s="14"/>
      <c r="AR288" s="14"/>
      <c r="AS288" s="14"/>
      <c r="AT288" s="14"/>
      <c r="AU288" s="15"/>
      <c r="AV288" s="16"/>
      <c r="AW288" s="17"/>
      <c r="AX288" s="2"/>
      <c r="AY288" s="47"/>
    </row>
    <row r="289" spans="1:51" s="44" customFormat="1" ht="21">
      <c r="A289" s="2"/>
      <c r="B289" s="2"/>
      <c r="C289" s="52"/>
      <c r="D289" s="3"/>
      <c r="E289" s="3"/>
      <c r="F289" s="4"/>
      <c r="G289" s="47"/>
      <c r="H289" s="5"/>
      <c r="I289" s="18"/>
      <c r="J289" s="18"/>
      <c r="K289" s="7"/>
      <c r="L289" s="19"/>
      <c r="M289" s="19"/>
      <c r="N289" s="19"/>
      <c r="O289" s="45"/>
      <c r="P289" s="6"/>
      <c r="Q289" s="7"/>
      <c r="R289" s="8"/>
      <c r="S289" s="8"/>
      <c r="T289" s="9"/>
      <c r="U289" s="9"/>
      <c r="V289" s="9"/>
      <c r="W289" s="55"/>
      <c r="X289" s="3"/>
      <c r="Y289" s="10"/>
      <c r="Z289" s="3"/>
      <c r="AA289" s="3"/>
      <c r="AB289" s="3"/>
      <c r="AC289" s="11"/>
      <c r="AD289" s="52"/>
      <c r="AE289" s="12"/>
      <c r="AF289" s="12"/>
      <c r="AG289" s="12"/>
      <c r="AH289" s="12"/>
      <c r="AI289" s="12"/>
      <c r="AJ289" s="12"/>
      <c r="AK289" s="67"/>
      <c r="AL289" s="13"/>
      <c r="AM289" s="14"/>
      <c r="AN289" s="14"/>
      <c r="AO289" s="14"/>
      <c r="AP289" s="14"/>
      <c r="AQ289" s="14"/>
      <c r="AR289" s="14"/>
      <c r="AS289" s="14"/>
      <c r="AT289" s="14"/>
      <c r="AU289" s="15"/>
      <c r="AV289" s="16"/>
      <c r="AW289" s="17"/>
      <c r="AX289" s="2"/>
      <c r="AY289" s="47"/>
    </row>
    <row r="290" spans="1:51" s="44" customFormat="1" ht="21">
      <c r="A290" s="2"/>
      <c r="B290" s="2"/>
      <c r="C290" s="52"/>
      <c r="D290" s="3"/>
      <c r="E290" s="3"/>
      <c r="F290" s="4"/>
      <c r="G290" s="47"/>
      <c r="H290" s="5"/>
      <c r="I290" s="18"/>
      <c r="J290" s="18"/>
      <c r="K290" s="7"/>
      <c r="L290" s="19"/>
      <c r="M290" s="19"/>
      <c r="N290" s="19"/>
      <c r="O290" s="45"/>
      <c r="P290" s="6"/>
      <c r="Q290" s="7"/>
      <c r="R290" s="8"/>
      <c r="S290" s="8"/>
      <c r="T290" s="9"/>
      <c r="U290" s="9"/>
      <c r="V290" s="9"/>
      <c r="W290" s="55"/>
      <c r="X290" s="3"/>
      <c r="Y290" s="10"/>
      <c r="Z290" s="3"/>
      <c r="AA290" s="3"/>
      <c r="AB290" s="3"/>
      <c r="AC290" s="11"/>
      <c r="AD290" s="52"/>
      <c r="AE290" s="12"/>
      <c r="AF290" s="12"/>
      <c r="AG290" s="12"/>
      <c r="AH290" s="12"/>
      <c r="AI290" s="12"/>
      <c r="AJ290" s="12"/>
      <c r="AK290" s="67"/>
      <c r="AL290" s="13"/>
      <c r="AM290" s="14"/>
      <c r="AN290" s="14"/>
      <c r="AO290" s="14"/>
      <c r="AP290" s="14"/>
      <c r="AQ290" s="14"/>
      <c r="AR290" s="14"/>
      <c r="AS290" s="14"/>
      <c r="AT290" s="14"/>
      <c r="AU290" s="15"/>
      <c r="AV290" s="16"/>
      <c r="AW290" s="17"/>
      <c r="AX290" s="2"/>
      <c r="AY290" s="47"/>
    </row>
    <row r="291" spans="1:51" s="44" customFormat="1" ht="21">
      <c r="A291" s="2"/>
      <c r="B291" s="2"/>
      <c r="C291" s="52"/>
      <c r="D291" s="3"/>
      <c r="E291" s="3"/>
      <c r="F291" s="4"/>
      <c r="G291" s="47"/>
      <c r="H291" s="5"/>
      <c r="I291" s="18"/>
      <c r="J291" s="18"/>
      <c r="K291" s="7"/>
      <c r="L291" s="19"/>
      <c r="M291" s="19"/>
      <c r="N291" s="19"/>
      <c r="O291" s="45"/>
      <c r="P291" s="6"/>
      <c r="Q291" s="7"/>
      <c r="R291" s="8"/>
      <c r="S291" s="8"/>
      <c r="T291" s="9"/>
      <c r="U291" s="9"/>
      <c r="V291" s="9"/>
      <c r="W291" s="55"/>
      <c r="X291" s="3"/>
      <c r="Y291" s="10"/>
      <c r="Z291" s="3"/>
      <c r="AA291" s="3"/>
      <c r="AB291" s="3"/>
      <c r="AC291" s="11"/>
      <c r="AD291" s="52"/>
      <c r="AE291" s="12"/>
      <c r="AF291" s="12"/>
      <c r="AG291" s="12"/>
      <c r="AH291" s="12"/>
      <c r="AI291" s="12"/>
      <c r="AJ291" s="12"/>
      <c r="AK291" s="67"/>
      <c r="AL291" s="13"/>
      <c r="AM291" s="14"/>
      <c r="AN291" s="14"/>
      <c r="AO291" s="14"/>
      <c r="AP291" s="14"/>
      <c r="AQ291" s="14"/>
      <c r="AR291" s="14"/>
      <c r="AS291" s="14"/>
      <c r="AT291" s="14"/>
      <c r="AU291" s="15"/>
      <c r="AV291" s="16"/>
      <c r="AW291" s="17"/>
      <c r="AX291" s="2"/>
      <c r="AY291" s="47"/>
    </row>
    <row r="292" spans="1:51" s="44" customFormat="1" ht="21">
      <c r="A292" s="2"/>
      <c r="B292" s="2"/>
      <c r="C292" s="52"/>
      <c r="D292" s="3"/>
      <c r="E292" s="3"/>
      <c r="F292" s="4"/>
      <c r="G292" s="47"/>
      <c r="H292" s="5"/>
      <c r="I292" s="18"/>
      <c r="J292" s="18"/>
      <c r="K292" s="7"/>
      <c r="L292" s="19"/>
      <c r="M292" s="19"/>
      <c r="N292" s="19"/>
      <c r="O292" s="45"/>
      <c r="P292" s="6"/>
      <c r="Q292" s="7"/>
      <c r="R292" s="8"/>
      <c r="S292" s="8"/>
      <c r="T292" s="9"/>
      <c r="U292" s="9"/>
      <c r="V292" s="9"/>
      <c r="W292" s="55"/>
      <c r="X292" s="3"/>
      <c r="Y292" s="10"/>
      <c r="Z292" s="3"/>
      <c r="AA292" s="3"/>
      <c r="AB292" s="3"/>
      <c r="AC292" s="11"/>
      <c r="AD292" s="52"/>
      <c r="AE292" s="12"/>
      <c r="AF292" s="12"/>
      <c r="AG292" s="12"/>
      <c r="AH292" s="12"/>
      <c r="AI292" s="12"/>
      <c r="AJ292" s="12"/>
      <c r="AK292" s="67"/>
      <c r="AL292" s="13"/>
      <c r="AM292" s="14"/>
      <c r="AN292" s="14"/>
      <c r="AO292" s="14"/>
      <c r="AP292" s="14"/>
      <c r="AQ292" s="14"/>
      <c r="AR292" s="14"/>
      <c r="AS292" s="14"/>
      <c r="AT292" s="14"/>
      <c r="AU292" s="15"/>
      <c r="AV292" s="16"/>
      <c r="AW292" s="17"/>
      <c r="AX292" s="2"/>
      <c r="AY292" s="47"/>
    </row>
    <row r="293" spans="1:51" s="44" customFormat="1" ht="21">
      <c r="A293" s="2"/>
      <c r="B293" s="2"/>
      <c r="C293" s="52"/>
      <c r="D293" s="3"/>
      <c r="E293" s="3"/>
      <c r="F293" s="4"/>
      <c r="G293" s="47"/>
      <c r="H293" s="5"/>
      <c r="I293" s="18"/>
      <c r="J293" s="18"/>
      <c r="K293" s="7"/>
      <c r="L293" s="19"/>
      <c r="M293" s="19"/>
      <c r="N293" s="19"/>
      <c r="O293" s="45"/>
      <c r="P293" s="6"/>
      <c r="Q293" s="7"/>
      <c r="R293" s="8"/>
      <c r="S293" s="8"/>
      <c r="T293" s="9"/>
      <c r="U293" s="9"/>
      <c r="V293" s="9"/>
      <c r="W293" s="55"/>
      <c r="X293" s="3"/>
      <c r="Y293" s="10"/>
      <c r="Z293" s="3"/>
      <c r="AA293" s="3"/>
      <c r="AB293" s="3"/>
      <c r="AC293" s="11"/>
      <c r="AD293" s="52"/>
      <c r="AE293" s="12"/>
      <c r="AF293" s="12"/>
      <c r="AG293" s="12"/>
      <c r="AH293" s="12"/>
      <c r="AI293" s="12"/>
      <c r="AJ293" s="12"/>
      <c r="AK293" s="67"/>
      <c r="AL293" s="13"/>
      <c r="AM293" s="14"/>
      <c r="AN293" s="14"/>
      <c r="AO293" s="14"/>
      <c r="AP293" s="14"/>
      <c r="AQ293" s="14"/>
      <c r="AR293" s="14"/>
      <c r="AS293" s="14"/>
      <c r="AT293" s="14"/>
      <c r="AU293" s="15"/>
      <c r="AV293" s="16"/>
      <c r="AW293" s="17"/>
      <c r="AX293" s="2"/>
      <c r="AY293" s="47"/>
    </row>
    <row r="294" spans="1:51" s="44" customFormat="1" ht="21">
      <c r="A294" s="2"/>
      <c r="B294" s="2"/>
      <c r="C294" s="52"/>
      <c r="D294" s="3"/>
      <c r="E294" s="3"/>
      <c r="F294" s="4"/>
      <c r="G294" s="47"/>
      <c r="H294" s="5"/>
      <c r="I294" s="18"/>
      <c r="J294" s="18"/>
      <c r="K294" s="7"/>
      <c r="L294" s="19"/>
      <c r="M294" s="19"/>
      <c r="N294" s="19"/>
      <c r="O294" s="45"/>
      <c r="P294" s="6"/>
      <c r="Q294" s="7"/>
      <c r="R294" s="8"/>
      <c r="S294" s="8"/>
      <c r="T294" s="9"/>
      <c r="U294" s="9"/>
      <c r="V294" s="9"/>
      <c r="W294" s="55"/>
      <c r="X294" s="3"/>
      <c r="Y294" s="10"/>
      <c r="Z294" s="3"/>
      <c r="AA294" s="3"/>
      <c r="AB294" s="3"/>
      <c r="AC294" s="11"/>
      <c r="AD294" s="52"/>
      <c r="AE294" s="12"/>
      <c r="AF294" s="12"/>
      <c r="AG294" s="12"/>
      <c r="AH294" s="12"/>
      <c r="AI294" s="12"/>
      <c r="AJ294" s="12"/>
      <c r="AK294" s="67"/>
      <c r="AL294" s="13"/>
      <c r="AM294" s="14"/>
      <c r="AN294" s="14"/>
      <c r="AO294" s="14"/>
      <c r="AP294" s="14"/>
      <c r="AQ294" s="14"/>
      <c r="AR294" s="14"/>
      <c r="AS294" s="14"/>
      <c r="AT294" s="14"/>
      <c r="AU294" s="15"/>
      <c r="AV294" s="16"/>
      <c r="AW294" s="17"/>
      <c r="AX294" s="2"/>
      <c r="AY294" s="47"/>
    </row>
    <row r="295" spans="1:51" s="44" customFormat="1" ht="21">
      <c r="A295" s="2"/>
      <c r="B295" s="2"/>
      <c r="C295" s="52"/>
      <c r="D295" s="3"/>
      <c r="E295" s="3"/>
      <c r="F295" s="4"/>
      <c r="G295" s="47"/>
      <c r="H295" s="5"/>
      <c r="I295" s="18"/>
      <c r="J295" s="18"/>
      <c r="K295" s="7"/>
      <c r="L295" s="19"/>
      <c r="M295" s="19"/>
      <c r="N295" s="19"/>
      <c r="O295" s="45"/>
      <c r="P295" s="6"/>
      <c r="Q295" s="7"/>
      <c r="R295" s="8"/>
      <c r="S295" s="8"/>
      <c r="T295" s="9"/>
      <c r="U295" s="9"/>
      <c r="V295" s="9"/>
      <c r="W295" s="55"/>
      <c r="X295" s="3"/>
      <c r="Y295" s="10"/>
      <c r="Z295" s="3"/>
      <c r="AA295" s="3"/>
      <c r="AB295" s="3"/>
      <c r="AC295" s="11"/>
      <c r="AD295" s="52"/>
      <c r="AE295" s="12"/>
      <c r="AF295" s="12"/>
      <c r="AG295" s="12"/>
      <c r="AH295" s="12"/>
      <c r="AI295" s="12"/>
      <c r="AJ295" s="12"/>
      <c r="AK295" s="67"/>
      <c r="AL295" s="13"/>
      <c r="AM295" s="14"/>
      <c r="AN295" s="14"/>
      <c r="AO295" s="14"/>
      <c r="AP295" s="14"/>
      <c r="AQ295" s="14"/>
      <c r="AR295" s="14"/>
      <c r="AS295" s="14"/>
      <c r="AT295" s="14"/>
      <c r="AU295" s="15"/>
      <c r="AV295" s="16"/>
      <c r="AW295" s="17"/>
      <c r="AX295" s="2"/>
      <c r="AY295" s="47"/>
    </row>
    <row r="296" spans="1:51" s="44" customFormat="1" ht="21">
      <c r="A296" s="2"/>
      <c r="B296" s="2"/>
      <c r="C296" s="52"/>
      <c r="D296" s="3"/>
      <c r="E296" s="3"/>
      <c r="F296" s="4"/>
      <c r="G296" s="47"/>
      <c r="H296" s="5"/>
      <c r="I296" s="18"/>
      <c r="J296" s="18"/>
      <c r="K296" s="7"/>
      <c r="L296" s="19"/>
      <c r="M296" s="19"/>
      <c r="N296" s="19"/>
      <c r="O296" s="45"/>
      <c r="P296" s="6"/>
      <c r="Q296" s="7"/>
      <c r="R296" s="8"/>
      <c r="S296" s="8"/>
      <c r="T296" s="9"/>
      <c r="U296" s="9"/>
      <c r="V296" s="9"/>
      <c r="W296" s="55"/>
      <c r="X296" s="3"/>
      <c r="Y296" s="10"/>
      <c r="Z296" s="3"/>
      <c r="AA296" s="3"/>
      <c r="AB296" s="3"/>
      <c r="AC296" s="11"/>
      <c r="AD296" s="52"/>
      <c r="AE296" s="12"/>
      <c r="AF296" s="12"/>
      <c r="AG296" s="12"/>
      <c r="AH296" s="12"/>
      <c r="AI296" s="12"/>
      <c r="AJ296" s="12"/>
      <c r="AK296" s="67"/>
      <c r="AL296" s="13"/>
      <c r="AM296" s="14"/>
      <c r="AN296" s="14"/>
      <c r="AO296" s="14"/>
      <c r="AP296" s="14"/>
      <c r="AQ296" s="14"/>
      <c r="AR296" s="14"/>
      <c r="AS296" s="14"/>
      <c r="AT296" s="14"/>
      <c r="AU296" s="15"/>
      <c r="AV296" s="16"/>
      <c r="AW296" s="17"/>
      <c r="AX296" s="2"/>
      <c r="AY296" s="47"/>
    </row>
    <row r="297" spans="1:51" s="44" customFormat="1" ht="21">
      <c r="A297" s="2"/>
      <c r="B297" s="2"/>
      <c r="C297" s="52"/>
      <c r="D297" s="3"/>
      <c r="E297" s="3"/>
      <c r="F297" s="4"/>
      <c r="G297" s="47"/>
      <c r="H297" s="5"/>
      <c r="I297" s="18"/>
      <c r="J297" s="18"/>
      <c r="K297" s="7"/>
      <c r="L297" s="19"/>
      <c r="M297" s="19"/>
      <c r="N297" s="19"/>
      <c r="O297" s="45"/>
      <c r="P297" s="6"/>
      <c r="Q297" s="7"/>
      <c r="R297" s="8"/>
      <c r="S297" s="8"/>
      <c r="T297" s="9"/>
      <c r="U297" s="9"/>
      <c r="V297" s="9"/>
      <c r="W297" s="55"/>
      <c r="X297" s="3"/>
      <c r="Y297" s="10"/>
      <c r="Z297" s="3"/>
      <c r="AA297" s="3"/>
      <c r="AB297" s="3"/>
      <c r="AC297" s="11"/>
      <c r="AD297" s="52"/>
      <c r="AE297" s="12"/>
      <c r="AF297" s="12"/>
      <c r="AG297" s="12"/>
      <c r="AH297" s="12"/>
      <c r="AI297" s="12"/>
      <c r="AJ297" s="12"/>
      <c r="AK297" s="67"/>
      <c r="AL297" s="13"/>
      <c r="AM297" s="14"/>
      <c r="AN297" s="14"/>
      <c r="AO297" s="14"/>
      <c r="AP297" s="14"/>
      <c r="AQ297" s="14"/>
      <c r="AR297" s="14"/>
      <c r="AS297" s="14"/>
      <c r="AT297" s="14"/>
      <c r="AU297" s="15"/>
      <c r="AV297" s="16"/>
      <c r="AW297" s="17"/>
      <c r="AX297" s="2"/>
      <c r="AY297" s="47"/>
    </row>
    <row r="298" spans="1:51" s="44" customFormat="1" ht="21">
      <c r="A298" s="2"/>
      <c r="B298" s="2"/>
      <c r="C298" s="52"/>
      <c r="D298" s="3"/>
      <c r="E298" s="3"/>
      <c r="F298" s="4"/>
      <c r="G298" s="47"/>
      <c r="H298" s="5"/>
      <c r="I298" s="18"/>
      <c r="J298" s="18"/>
      <c r="K298" s="7"/>
      <c r="L298" s="19"/>
      <c r="M298" s="19"/>
      <c r="N298" s="19"/>
      <c r="O298" s="45"/>
      <c r="P298" s="6"/>
      <c r="Q298" s="7"/>
      <c r="R298" s="8"/>
      <c r="S298" s="8"/>
      <c r="T298" s="9"/>
      <c r="U298" s="9"/>
      <c r="V298" s="9"/>
      <c r="W298" s="55"/>
      <c r="X298" s="3"/>
      <c r="Y298" s="10"/>
      <c r="Z298" s="3"/>
      <c r="AA298" s="3"/>
      <c r="AB298" s="3"/>
      <c r="AC298" s="11"/>
      <c r="AD298" s="52"/>
      <c r="AE298" s="12"/>
      <c r="AF298" s="12"/>
      <c r="AG298" s="12"/>
      <c r="AH298" s="12"/>
      <c r="AI298" s="12"/>
      <c r="AJ298" s="12"/>
      <c r="AK298" s="67"/>
      <c r="AL298" s="13"/>
      <c r="AM298" s="14"/>
      <c r="AN298" s="14"/>
      <c r="AO298" s="14"/>
      <c r="AP298" s="14"/>
      <c r="AQ298" s="14"/>
      <c r="AR298" s="14"/>
      <c r="AS298" s="14"/>
      <c r="AT298" s="14"/>
      <c r="AU298" s="15"/>
      <c r="AV298" s="16"/>
      <c r="AW298" s="17"/>
      <c r="AX298" s="2"/>
      <c r="AY298" s="47"/>
    </row>
    <row r="299" spans="1:51" s="44" customFormat="1" ht="21">
      <c r="A299" s="2"/>
      <c r="B299" s="2"/>
      <c r="C299" s="52"/>
      <c r="D299" s="3"/>
      <c r="E299" s="3"/>
      <c r="F299" s="4"/>
      <c r="G299" s="47"/>
      <c r="H299" s="5"/>
      <c r="I299" s="18"/>
      <c r="J299" s="18"/>
      <c r="K299" s="7"/>
      <c r="L299" s="19"/>
      <c r="M299" s="19"/>
      <c r="N299" s="19"/>
      <c r="O299" s="45"/>
      <c r="P299" s="6"/>
      <c r="Q299" s="7"/>
      <c r="R299" s="8"/>
      <c r="S299" s="8"/>
      <c r="T299" s="9"/>
      <c r="U299" s="9"/>
      <c r="V299" s="9"/>
      <c r="W299" s="55"/>
      <c r="X299" s="3"/>
      <c r="Y299" s="10"/>
      <c r="Z299" s="3"/>
      <c r="AA299" s="3"/>
      <c r="AB299" s="3"/>
      <c r="AC299" s="11"/>
      <c r="AD299" s="52"/>
      <c r="AE299" s="12"/>
      <c r="AF299" s="12"/>
      <c r="AG299" s="12"/>
      <c r="AH299" s="12"/>
      <c r="AI299" s="12"/>
      <c r="AJ299" s="12"/>
      <c r="AK299" s="67"/>
      <c r="AL299" s="13"/>
      <c r="AM299" s="14"/>
      <c r="AN299" s="14"/>
      <c r="AO299" s="14"/>
      <c r="AP299" s="14"/>
      <c r="AQ299" s="14"/>
      <c r="AR299" s="14"/>
      <c r="AS299" s="14"/>
      <c r="AT299" s="14"/>
      <c r="AU299" s="15"/>
      <c r="AV299" s="16"/>
      <c r="AW299" s="17"/>
      <c r="AX299" s="2"/>
      <c r="AY299" s="47"/>
    </row>
    <row r="300" spans="1:51" s="44" customFormat="1" ht="21">
      <c r="A300" s="2"/>
      <c r="B300" s="2"/>
      <c r="C300" s="52"/>
      <c r="D300" s="3"/>
      <c r="E300" s="3"/>
      <c r="F300" s="4"/>
      <c r="G300" s="47"/>
      <c r="H300" s="5"/>
      <c r="I300" s="18"/>
      <c r="J300" s="18"/>
      <c r="K300" s="7"/>
      <c r="L300" s="19"/>
      <c r="M300" s="19"/>
      <c r="N300" s="19"/>
      <c r="O300" s="45"/>
      <c r="P300" s="6"/>
      <c r="Q300" s="7"/>
      <c r="R300" s="8"/>
      <c r="S300" s="8"/>
      <c r="T300" s="9"/>
      <c r="U300" s="9"/>
      <c r="V300" s="9"/>
      <c r="W300" s="55"/>
      <c r="X300" s="3"/>
      <c r="Y300" s="10"/>
      <c r="Z300" s="3"/>
      <c r="AA300" s="3"/>
      <c r="AB300" s="3"/>
      <c r="AC300" s="11"/>
      <c r="AD300" s="52"/>
      <c r="AE300" s="12"/>
      <c r="AF300" s="12"/>
      <c r="AG300" s="12"/>
      <c r="AH300" s="12"/>
      <c r="AI300" s="12"/>
      <c r="AJ300" s="12"/>
      <c r="AK300" s="67"/>
      <c r="AL300" s="13"/>
      <c r="AM300" s="14"/>
      <c r="AN300" s="14"/>
      <c r="AO300" s="14"/>
      <c r="AP300" s="14"/>
      <c r="AQ300" s="14"/>
      <c r="AR300" s="14"/>
      <c r="AS300" s="14"/>
      <c r="AT300" s="14"/>
      <c r="AU300" s="15"/>
      <c r="AV300" s="16"/>
      <c r="AW300" s="17"/>
      <c r="AX300" s="2"/>
      <c r="AY300" s="47"/>
    </row>
    <row r="301" spans="1:51" s="44" customFormat="1" ht="21">
      <c r="A301" s="2"/>
      <c r="B301" s="2"/>
      <c r="C301" s="52"/>
      <c r="D301" s="3"/>
      <c r="E301" s="3"/>
      <c r="F301" s="4"/>
      <c r="G301" s="47"/>
      <c r="H301" s="5"/>
      <c r="I301" s="18"/>
      <c r="J301" s="18"/>
      <c r="K301" s="7"/>
      <c r="L301" s="19"/>
      <c r="M301" s="19"/>
      <c r="N301" s="19"/>
      <c r="O301" s="45"/>
      <c r="P301" s="6"/>
      <c r="Q301" s="7"/>
      <c r="R301" s="8"/>
      <c r="S301" s="8"/>
      <c r="T301" s="9"/>
      <c r="U301" s="9"/>
      <c r="V301" s="9"/>
      <c r="W301" s="55"/>
      <c r="X301" s="3"/>
      <c r="Y301" s="10"/>
      <c r="Z301" s="3"/>
      <c r="AA301" s="3"/>
      <c r="AB301" s="3"/>
      <c r="AC301" s="11"/>
      <c r="AD301" s="52"/>
      <c r="AE301" s="12"/>
      <c r="AF301" s="12"/>
      <c r="AG301" s="12"/>
      <c r="AH301" s="12"/>
      <c r="AI301" s="12"/>
      <c r="AJ301" s="12"/>
      <c r="AK301" s="67"/>
      <c r="AL301" s="13"/>
      <c r="AM301" s="14"/>
      <c r="AN301" s="14"/>
      <c r="AO301" s="14"/>
      <c r="AP301" s="14"/>
      <c r="AQ301" s="14"/>
      <c r="AR301" s="14"/>
      <c r="AS301" s="14"/>
      <c r="AT301" s="14"/>
      <c r="AU301" s="15"/>
      <c r="AV301" s="16"/>
      <c r="AW301" s="17"/>
      <c r="AX301" s="2"/>
      <c r="AY301" s="47"/>
    </row>
    <row r="302" spans="1:51" s="44" customFormat="1" ht="21">
      <c r="A302" s="2"/>
      <c r="B302" s="2"/>
      <c r="C302" s="52"/>
      <c r="D302" s="3"/>
      <c r="E302" s="3"/>
      <c r="F302" s="4"/>
      <c r="G302" s="47"/>
      <c r="H302" s="5"/>
      <c r="I302" s="18"/>
      <c r="J302" s="18"/>
      <c r="K302" s="7"/>
      <c r="L302" s="19"/>
      <c r="M302" s="19"/>
      <c r="N302" s="19"/>
      <c r="O302" s="45"/>
      <c r="P302" s="6"/>
      <c r="Q302" s="7"/>
      <c r="R302" s="8"/>
      <c r="S302" s="8"/>
      <c r="T302" s="9"/>
      <c r="U302" s="9"/>
      <c r="V302" s="9"/>
      <c r="W302" s="55"/>
      <c r="X302" s="3"/>
      <c r="Y302" s="10"/>
      <c r="Z302" s="3"/>
      <c r="AA302" s="3"/>
      <c r="AB302" s="3"/>
      <c r="AC302" s="11"/>
      <c r="AD302" s="52"/>
      <c r="AE302" s="12"/>
      <c r="AF302" s="12"/>
      <c r="AG302" s="12"/>
      <c r="AH302" s="12"/>
      <c r="AI302" s="12"/>
      <c r="AJ302" s="12"/>
      <c r="AK302" s="67"/>
      <c r="AL302" s="13"/>
      <c r="AM302" s="14"/>
      <c r="AN302" s="14"/>
      <c r="AO302" s="14"/>
      <c r="AP302" s="14"/>
      <c r="AQ302" s="14"/>
      <c r="AR302" s="14"/>
      <c r="AS302" s="14"/>
      <c r="AT302" s="14"/>
      <c r="AU302" s="15"/>
      <c r="AV302" s="16"/>
      <c r="AW302" s="17"/>
      <c r="AX302" s="2"/>
      <c r="AY302" s="47"/>
    </row>
    <row r="303" spans="1:51" s="44" customFormat="1" ht="21">
      <c r="A303" s="2"/>
      <c r="B303" s="2"/>
      <c r="C303" s="52"/>
      <c r="D303" s="3"/>
      <c r="E303" s="3"/>
      <c r="F303" s="4"/>
      <c r="G303" s="47"/>
      <c r="H303" s="5"/>
      <c r="I303" s="18"/>
      <c r="J303" s="18"/>
      <c r="K303" s="7"/>
      <c r="L303" s="19"/>
      <c r="M303" s="19"/>
      <c r="N303" s="19"/>
      <c r="O303" s="45"/>
      <c r="P303" s="6"/>
      <c r="Q303" s="7"/>
      <c r="R303" s="8"/>
      <c r="S303" s="8"/>
      <c r="T303" s="9"/>
      <c r="U303" s="9"/>
      <c r="V303" s="9"/>
      <c r="W303" s="55"/>
      <c r="X303" s="3"/>
      <c r="Y303" s="10"/>
      <c r="Z303" s="3"/>
      <c r="AA303" s="3"/>
      <c r="AB303" s="3"/>
      <c r="AC303" s="11"/>
      <c r="AD303" s="52"/>
      <c r="AE303" s="12"/>
      <c r="AF303" s="12"/>
      <c r="AG303" s="12"/>
      <c r="AH303" s="12"/>
      <c r="AI303" s="12"/>
      <c r="AJ303" s="12"/>
      <c r="AK303" s="67"/>
      <c r="AL303" s="13"/>
      <c r="AM303" s="14"/>
      <c r="AN303" s="14"/>
      <c r="AO303" s="14"/>
      <c r="AP303" s="14"/>
      <c r="AQ303" s="14"/>
      <c r="AR303" s="14"/>
      <c r="AS303" s="14"/>
      <c r="AT303" s="14"/>
      <c r="AU303" s="15"/>
      <c r="AV303" s="16"/>
      <c r="AW303" s="17"/>
      <c r="AX303" s="2"/>
      <c r="AY303" s="47"/>
    </row>
    <row r="304" spans="1:51" s="44" customFormat="1" ht="21">
      <c r="A304" s="2"/>
      <c r="B304" s="2"/>
      <c r="C304" s="52"/>
      <c r="D304" s="3"/>
      <c r="E304" s="3"/>
      <c r="F304" s="4"/>
      <c r="G304" s="47"/>
      <c r="H304" s="5"/>
      <c r="I304" s="18"/>
      <c r="J304" s="18"/>
      <c r="K304" s="7"/>
      <c r="L304" s="19"/>
      <c r="M304" s="19"/>
      <c r="N304" s="19"/>
      <c r="O304" s="45"/>
      <c r="P304" s="6"/>
      <c r="Q304" s="7"/>
      <c r="R304" s="8"/>
      <c r="S304" s="8"/>
      <c r="T304" s="9"/>
      <c r="U304" s="9"/>
      <c r="V304" s="9"/>
      <c r="W304" s="55"/>
      <c r="X304" s="3"/>
      <c r="Y304" s="10"/>
      <c r="Z304" s="3"/>
      <c r="AA304" s="3"/>
      <c r="AB304" s="3"/>
      <c r="AC304" s="11"/>
      <c r="AD304" s="52"/>
      <c r="AE304" s="12"/>
      <c r="AF304" s="12"/>
      <c r="AG304" s="12"/>
      <c r="AH304" s="12"/>
      <c r="AI304" s="12"/>
      <c r="AJ304" s="12"/>
      <c r="AK304" s="67"/>
      <c r="AL304" s="13"/>
      <c r="AM304" s="14"/>
      <c r="AN304" s="14"/>
      <c r="AO304" s="14"/>
      <c r="AP304" s="14"/>
      <c r="AQ304" s="14"/>
      <c r="AR304" s="14"/>
      <c r="AS304" s="14"/>
      <c r="AT304" s="14"/>
      <c r="AU304" s="15"/>
      <c r="AV304" s="16"/>
      <c r="AW304" s="17"/>
      <c r="AX304" s="2"/>
      <c r="AY304" s="47"/>
    </row>
    <row r="305" spans="1:51" s="44" customFormat="1" ht="21">
      <c r="A305" s="2"/>
      <c r="B305" s="2"/>
      <c r="C305" s="52"/>
      <c r="D305" s="3"/>
      <c r="E305" s="3"/>
      <c r="F305" s="4"/>
      <c r="G305" s="47"/>
      <c r="H305" s="5"/>
      <c r="I305" s="18"/>
      <c r="J305" s="18"/>
      <c r="K305" s="7"/>
      <c r="L305" s="19"/>
      <c r="M305" s="19"/>
      <c r="N305" s="19"/>
      <c r="O305" s="45"/>
      <c r="P305" s="6"/>
      <c r="Q305" s="7"/>
      <c r="R305" s="8"/>
      <c r="S305" s="8"/>
      <c r="T305" s="9"/>
      <c r="U305" s="9"/>
      <c r="V305" s="9"/>
      <c r="W305" s="55"/>
      <c r="X305" s="3"/>
      <c r="Y305" s="10"/>
      <c r="Z305" s="3"/>
      <c r="AA305" s="3"/>
      <c r="AB305" s="3"/>
      <c r="AC305" s="11"/>
      <c r="AD305" s="52"/>
      <c r="AE305" s="12"/>
      <c r="AF305" s="12"/>
      <c r="AG305" s="12"/>
      <c r="AH305" s="12"/>
      <c r="AI305" s="12"/>
      <c r="AJ305" s="12"/>
      <c r="AK305" s="67"/>
      <c r="AL305" s="13"/>
      <c r="AM305" s="14"/>
      <c r="AN305" s="14"/>
      <c r="AO305" s="14"/>
      <c r="AP305" s="14"/>
      <c r="AQ305" s="14"/>
      <c r="AR305" s="14"/>
      <c r="AS305" s="14"/>
      <c r="AT305" s="14"/>
      <c r="AU305" s="15"/>
      <c r="AV305" s="16"/>
      <c r="AW305" s="17"/>
      <c r="AX305" s="2"/>
      <c r="AY305" s="47"/>
    </row>
    <row r="306" spans="1:51" s="44" customFormat="1" ht="21">
      <c r="A306" s="2"/>
      <c r="B306" s="2"/>
      <c r="C306" s="52"/>
      <c r="D306" s="3"/>
      <c r="E306" s="3"/>
      <c r="F306" s="4"/>
      <c r="G306" s="47"/>
      <c r="H306" s="5"/>
      <c r="I306" s="18"/>
      <c r="J306" s="18"/>
      <c r="K306" s="7"/>
      <c r="L306" s="19"/>
      <c r="M306" s="19"/>
      <c r="N306" s="19"/>
      <c r="O306" s="45"/>
      <c r="P306" s="6"/>
      <c r="Q306" s="7"/>
      <c r="R306" s="8"/>
      <c r="S306" s="8"/>
      <c r="T306" s="9"/>
      <c r="U306" s="9"/>
      <c r="V306" s="9"/>
      <c r="W306" s="55"/>
      <c r="X306" s="3"/>
      <c r="Y306" s="10"/>
      <c r="Z306" s="3"/>
      <c r="AA306" s="3"/>
      <c r="AB306" s="3"/>
      <c r="AC306" s="11"/>
      <c r="AD306" s="52"/>
      <c r="AE306" s="12"/>
      <c r="AF306" s="12"/>
      <c r="AG306" s="12"/>
      <c r="AH306" s="12"/>
      <c r="AI306" s="12"/>
      <c r="AJ306" s="12"/>
      <c r="AK306" s="67"/>
      <c r="AL306" s="13"/>
      <c r="AM306" s="14"/>
      <c r="AN306" s="14"/>
      <c r="AO306" s="14"/>
      <c r="AP306" s="14"/>
      <c r="AQ306" s="14"/>
      <c r="AR306" s="14"/>
      <c r="AS306" s="14"/>
      <c r="AT306" s="14"/>
      <c r="AU306" s="15"/>
      <c r="AV306" s="16"/>
      <c r="AW306" s="17"/>
      <c r="AX306" s="2"/>
      <c r="AY306" s="47"/>
    </row>
    <row r="307" spans="1:51" s="44" customFormat="1" ht="21">
      <c r="A307" s="2"/>
      <c r="B307" s="2"/>
      <c r="C307" s="52"/>
      <c r="D307" s="3"/>
      <c r="E307" s="3"/>
      <c r="F307" s="4"/>
      <c r="G307" s="47"/>
      <c r="H307" s="5"/>
      <c r="I307" s="18"/>
      <c r="J307" s="18"/>
      <c r="K307" s="7"/>
      <c r="L307" s="19"/>
      <c r="M307" s="19"/>
      <c r="N307" s="19"/>
      <c r="O307" s="45"/>
      <c r="P307" s="6"/>
      <c r="Q307" s="7"/>
      <c r="R307" s="8"/>
      <c r="S307" s="8"/>
      <c r="T307" s="9"/>
      <c r="U307" s="9"/>
      <c r="V307" s="9"/>
      <c r="W307" s="55"/>
      <c r="X307" s="3"/>
      <c r="Y307" s="10"/>
      <c r="Z307" s="3"/>
      <c r="AA307" s="3"/>
      <c r="AB307" s="3"/>
      <c r="AC307" s="11"/>
      <c r="AD307" s="52"/>
      <c r="AE307" s="12"/>
      <c r="AF307" s="12"/>
      <c r="AG307" s="12"/>
      <c r="AH307" s="12"/>
      <c r="AI307" s="12"/>
      <c r="AJ307" s="12"/>
      <c r="AK307" s="67"/>
      <c r="AL307" s="13"/>
      <c r="AM307" s="14"/>
      <c r="AN307" s="14"/>
      <c r="AO307" s="14"/>
      <c r="AP307" s="14"/>
      <c r="AQ307" s="14"/>
      <c r="AR307" s="14"/>
      <c r="AS307" s="14"/>
      <c r="AT307" s="14"/>
      <c r="AU307" s="15"/>
      <c r="AV307" s="16"/>
      <c r="AW307" s="17"/>
      <c r="AX307" s="2"/>
      <c r="AY307" s="47"/>
    </row>
    <row r="308" spans="1:51" s="44" customFormat="1" ht="21">
      <c r="A308" s="2"/>
      <c r="B308" s="2"/>
      <c r="C308" s="52"/>
      <c r="D308" s="3"/>
      <c r="E308" s="3"/>
      <c r="F308" s="4"/>
      <c r="G308" s="47"/>
      <c r="H308" s="5"/>
      <c r="I308" s="18"/>
      <c r="J308" s="18"/>
      <c r="K308" s="7"/>
      <c r="L308" s="19"/>
      <c r="M308" s="19"/>
      <c r="N308" s="19"/>
      <c r="O308" s="45"/>
      <c r="P308" s="6"/>
      <c r="Q308" s="7"/>
      <c r="R308" s="8"/>
      <c r="S308" s="8"/>
      <c r="T308" s="9"/>
      <c r="U308" s="9"/>
      <c r="V308" s="9"/>
      <c r="W308" s="55"/>
      <c r="X308" s="3"/>
      <c r="Y308" s="10"/>
      <c r="Z308" s="3"/>
      <c r="AA308" s="3"/>
      <c r="AB308" s="3"/>
      <c r="AC308" s="11"/>
      <c r="AD308" s="52"/>
      <c r="AE308" s="12"/>
      <c r="AF308" s="12"/>
      <c r="AG308" s="12"/>
      <c r="AH308" s="12"/>
      <c r="AI308" s="12"/>
      <c r="AJ308" s="12"/>
      <c r="AK308" s="67"/>
      <c r="AL308" s="13"/>
      <c r="AM308" s="14"/>
      <c r="AN308" s="14"/>
      <c r="AO308" s="14"/>
      <c r="AP308" s="14"/>
      <c r="AQ308" s="14"/>
      <c r="AR308" s="14"/>
      <c r="AS308" s="14"/>
      <c r="AT308" s="14"/>
      <c r="AU308" s="15"/>
      <c r="AV308" s="16"/>
      <c r="AW308" s="17"/>
      <c r="AX308" s="2"/>
      <c r="AY308" s="47"/>
    </row>
    <row r="309" spans="1:51" s="44" customFormat="1" ht="21">
      <c r="A309" s="2"/>
      <c r="B309" s="2"/>
      <c r="C309" s="52"/>
      <c r="D309" s="3"/>
      <c r="E309" s="3"/>
      <c r="F309" s="4"/>
      <c r="G309" s="47"/>
      <c r="H309" s="5"/>
      <c r="I309" s="18"/>
      <c r="J309" s="18"/>
      <c r="K309" s="7"/>
      <c r="L309" s="19"/>
      <c r="M309" s="19"/>
      <c r="N309" s="19"/>
      <c r="O309" s="45"/>
      <c r="P309" s="6"/>
      <c r="Q309" s="7"/>
      <c r="R309" s="8"/>
      <c r="S309" s="8"/>
      <c r="T309" s="9"/>
      <c r="U309" s="9"/>
      <c r="V309" s="9"/>
      <c r="W309" s="55"/>
      <c r="X309" s="3"/>
      <c r="Y309" s="10"/>
      <c r="Z309" s="3"/>
      <c r="AA309" s="3"/>
      <c r="AB309" s="3"/>
      <c r="AC309" s="11"/>
      <c r="AD309" s="52"/>
      <c r="AE309" s="12"/>
      <c r="AF309" s="12"/>
      <c r="AG309" s="12"/>
      <c r="AH309" s="12"/>
      <c r="AI309" s="12"/>
      <c r="AJ309" s="12"/>
      <c r="AK309" s="67"/>
      <c r="AL309" s="13"/>
      <c r="AM309" s="14"/>
      <c r="AN309" s="14"/>
      <c r="AO309" s="14"/>
      <c r="AP309" s="14"/>
      <c r="AQ309" s="14"/>
      <c r="AR309" s="14"/>
      <c r="AS309" s="14"/>
      <c r="AT309" s="14"/>
      <c r="AU309" s="15"/>
      <c r="AV309" s="16"/>
      <c r="AW309" s="17"/>
      <c r="AX309" s="2"/>
      <c r="AY309" s="47"/>
    </row>
    <row r="310" spans="1:51" s="44" customFormat="1" ht="21">
      <c r="A310" s="2"/>
      <c r="B310" s="2"/>
      <c r="C310" s="52"/>
      <c r="D310" s="3"/>
      <c r="E310" s="3"/>
      <c r="F310" s="4"/>
      <c r="G310" s="47"/>
      <c r="H310" s="5"/>
      <c r="I310" s="18"/>
      <c r="J310" s="18"/>
      <c r="K310" s="7"/>
      <c r="L310" s="19"/>
      <c r="M310" s="19"/>
      <c r="N310" s="19"/>
      <c r="O310" s="45"/>
      <c r="P310" s="6"/>
      <c r="Q310" s="7"/>
      <c r="R310" s="8"/>
      <c r="S310" s="8"/>
      <c r="T310" s="9"/>
      <c r="U310" s="9"/>
      <c r="V310" s="9"/>
      <c r="W310" s="55"/>
      <c r="X310" s="3"/>
      <c r="Y310" s="10"/>
      <c r="Z310" s="3"/>
      <c r="AA310" s="3"/>
      <c r="AB310" s="3"/>
      <c r="AC310" s="11"/>
      <c r="AD310" s="52"/>
      <c r="AE310" s="12"/>
      <c r="AF310" s="12"/>
      <c r="AG310" s="12"/>
      <c r="AH310" s="12"/>
      <c r="AI310" s="12"/>
      <c r="AJ310" s="12"/>
      <c r="AK310" s="67"/>
      <c r="AL310" s="13"/>
      <c r="AM310" s="14"/>
      <c r="AN310" s="14"/>
      <c r="AO310" s="14"/>
      <c r="AP310" s="14"/>
      <c r="AQ310" s="14"/>
      <c r="AR310" s="14"/>
      <c r="AS310" s="14"/>
      <c r="AT310" s="14"/>
      <c r="AU310" s="15"/>
      <c r="AV310" s="16"/>
      <c r="AW310" s="17"/>
      <c r="AX310" s="2"/>
      <c r="AY310" s="47"/>
    </row>
    <row r="311" spans="1:51" s="44" customFormat="1" ht="21">
      <c r="A311" s="2"/>
      <c r="B311" s="2"/>
      <c r="C311" s="52"/>
      <c r="D311" s="3"/>
      <c r="E311" s="3"/>
      <c r="F311" s="4"/>
      <c r="G311" s="47"/>
      <c r="H311" s="5"/>
      <c r="I311" s="18"/>
      <c r="J311" s="18"/>
      <c r="K311" s="7"/>
      <c r="L311" s="19"/>
      <c r="M311" s="19"/>
      <c r="N311" s="19"/>
      <c r="O311" s="45"/>
      <c r="P311" s="6"/>
      <c r="Q311" s="7"/>
      <c r="R311" s="8"/>
      <c r="S311" s="8"/>
      <c r="T311" s="9"/>
      <c r="U311" s="9"/>
      <c r="V311" s="9"/>
      <c r="W311" s="55"/>
      <c r="X311" s="3"/>
      <c r="Y311" s="10"/>
      <c r="Z311" s="3"/>
      <c r="AA311" s="3"/>
      <c r="AB311" s="3"/>
      <c r="AC311" s="11"/>
      <c r="AD311" s="52"/>
      <c r="AE311" s="12"/>
      <c r="AF311" s="12"/>
      <c r="AG311" s="12"/>
      <c r="AH311" s="12"/>
      <c r="AI311" s="12"/>
      <c r="AJ311" s="12"/>
      <c r="AK311" s="67"/>
      <c r="AL311" s="13"/>
      <c r="AM311" s="14"/>
      <c r="AN311" s="14"/>
      <c r="AO311" s="14"/>
      <c r="AP311" s="14"/>
      <c r="AQ311" s="14"/>
      <c r="AR311" s="14"/>
      <c r="AS311" s="14"/>
      <c r="AT311" s="14"/>
      <c r="AU311" s="15"/>
      <c r="AV311" s="16"/>
      <c r="AW311" s="17"/>
      <c r="AX311" s="2"/>
      <c r="AY311" s="47"/>
    </row>
    <row r="312" spans="1:51" s="44" customFormat="1" ht="21">
      <c r="A312" s="2"/>
      <c r="B312" s="2"/>
      <c r="C312" s="52"/>
      <c r="D312" s="3"/>
      <c r="E312" s="3"/>
      <c r="F312" s="4"/>
      <c r="G312" s="47"/>
      <c r="H312" s="5"/>
      <c r="I312" s="18"/>
      <c r="J312" s="18"/>
      <c r="K312" s="7"/>
      <c r="L312" s="19"/>
      <c r="M312" s="19"/>
      <c r="N312" s="19"/>
      <c r="O312" s="45"/>
      <c r="P312" s="6"/>
      <c r="Q312" s="7"/>
      <c r="R312" s="8"/>
      <c r="S312" s="8"/>
      <c r="T312" s="9"/>
      <c r="U312" s="9"/>
      <c r="V312" s="9"/>
      <c r="W312" s="55"/>
      <c r="X312" s="3"/>
      <c r="Y312" s="10"/>
      <c r="Z312" s="3"/>
      <c r="AA312" s="3"/>
      <c r="AB312" s="3"/>
      <c r="AC312" s="11"/>
      <c r="AD312" s="52"/>
      <c r="AE312" s="12"/>
      <c r="AF312" s="12"/>
      <c r="AG312" s="12"/>
      <c r="AH312" s="12"/>
      <c r="AI312" s="12"/>
      <c r="AJ312" s="12"/>
      <c r="AK312" s="67"/>
      <c r="AL312" s="13"/>
      <c r="AM312" s="14"/>
      <c r="AN312" s="14"/>
      <c r="AO312" s="14"/>
      <c r="AP312" s="14"/>
      <c r="AQ312" s="14"/>
      <c r="AR312" s="14"/>
      <c r="AS312" s="14"/>
      <c r="AT312" s="14"/>
      <c r="AU312" s="15"/>
      <c r="AV312" s="16"/>
      <c r="AW312" s="17"/>
      <c r="AX312" s="2"/>
      <c r="AY312" s="47"/>
    </row>
    <row r="313" spans="1:51" s="44" customFormat="1" ht="21">
      <c r="A313" s="2"/>
      <c r="B313" s="2"/>
      <c r="C313" s="52"/>
      <c r="D313" s="3"/>
      <c r="E313" s="3"/>
      <c r="F313" s="4"/>
      <c r="G313" s="47"/>
      <c r="H313" s="5"/>
      <c r="I313" s="18"/>
      <c r="J313" s="18"/>
      <c r="K313" s="7"/>
      <c r="L313" s="19"/>
      <c r="M313" s="19"/>
      <c r="N313" s="19"/>
      <c r="O313" s="45"/>
      <c r="P313" s="6"/>
      <c r="Q313" s="7"/>
      <c r="R313" s="8"/>
      <c r="S313" s="8"/>
      <c r="T313" s="9"/>
      <c r="U313" s="9"/>
      <c r="V313" s="9"/>
      <c r="W313" s="55"/>
      <c r="X313" s="3"/>
      <c r="Y313" s="10"/>
      <c r="Z313" s="3"/>
      <c r="AA313" s="3"/>
      <c r="AB313" s="3"/>
      <c r="AC313" s="11"/>
      <c r="AD313" s="52"/>
      <c r="AE313" s="12"/>
      <c r="AF313" s="12"/>
      <c r="AG313" s="12"/>
      <c r="AH313" s="12"/>
      <c r="AI313" s="12"/>
      <c r="AJ313" s="12"/>
      <c r="AK313" s="67"/>
      <c r="AL313" s="13"/>
      <c r="AM313" s="14"/>
      <c r="AN313" s="14"/>
      <c r="AO313" s="14"/>
      <c r="AP313" s="14"/>
      <c r="AQ313" s="14"/>
      <c r="AR313" s="14"/>
      <c r="AS313" s="14"/>
      <c r="AT313" s="14"/>
      <c r="AU313" s="15"/>
      <c r="AV313" s="16"/>
      <c r="AW313" s="17"/>
      <c r="AX313" s="2"/>
      <c r="AY313" s="47"/>
    </row>
    <row r="314" spans="1:51" s="44" customFormat="1" ht="21">
      <c r="A314" s="2"/>
      <c r="B314" s="2"/>
      <c r="C314" s="52"/>
      <c r="D314" s="3"/>
      <c r="E314" s="3"/>
      <c r="F314" s="4"/>
      <c r="G314" s="47"/>
      <c r="H314" s="5"/>
      <c r="I314" s="18"/>
      <c r="J314" s="18"/>
      <c r="K314" s="7"/>
      <c r="L314" s="19"/>
      <c r="M314" s="19"/>
      <c r="N314" s="19"/>
      <c r="O314" s="45"/>
      <c r="P314" s="6"/>
      <c r="Q314" s="7"/>
      <c r="R314" s="8"/>
      <c r="S314" s="8"/>
      <c r="T314" s="9"/>
      <c r="U314" s="9"/>
      <c r="V314" s="9"/>
      <c r="W314" s="55"/>
      <c r="X314" s="3"/>
      <c r="Y314" s="10"/>
      <c r="Z314" s="3"/>
      <c r="AA314" s="3"/>
      <c r="AB314" s="3"/>
      <c r="AC314" s="11"/>
      <c r="AD314" s="52"/>
      <c r="AE314" s="12"/>
      <c r="AF314" s="12"/>
      <c r="AG314" s="12"/>
      <c r="AH314" s="12"/>
      <c r="AI314" s="12"/>
      <c r="AJ314" s="12"/>
      <c r="AK314" s="67"/>
      <c r="AL314" s="13"/>
      <c r="AM314" s="14"/>
      <c r="AN314" s="14"/>
      <c r="AO314" s="14"/>
      <c r="AP314" s="14"/>
      <c r="AQ314" s="14"/>
      <c r="AR314" s="14"/>
      <c r="AS314" s="14"/>
      <c r="AT314" s="14"/>
      <c r="AU314" s="15"/>
      <c r="AV314" s="16"/>
      <c r="AW314" s="17"/>
      <c r="AX314" s="2"/>
      <c r="AY314" s="47"/>
    </row>
    <row r="315" spans="1:51" s="44" customFormat="1" ht="21">
      <c r="A315" s="2"/>
      <c r="B315" s="2"/>
      <c r="C315" s="52"/>
      <c r="D315" s="3"/>
      <c r="E315" s="3"/>
      <c r="F315" s="4"/>
      <c r="G315" s="47"/>
      <c r="H315" s="5"/>
      <c r="I315" s="18"/>
      <c r="J315" s="18"/>
      <c r="K315" s="7"/>
      <c r="L315" s="19"/>
      <c r="M315" s="19"/>
      <c r="N315" s="19"/>
      <c r="O315" s="45"/>
      <c r="P315" s="6"/>
      <c r="Q315" s="7"/>
      <c r="R315" s="8"/>
      <c r="S315" s="8"/>
      <c r="T315" s="9"/>
      <c r="U315" s="9"/>
      <c r="V315" s="9"/>
      <c r="W315" s="55"/>
      <c r="X315" s="3"/>
      <c r="Y315" s="10"/>
      <c r="Z315" s="3"/>
      <c r="AA315" s="3"/>
      <c r="AB315" s="3"/>
      <c r="AC315" s="11"/>
      <c r="AD315" s="52"/>
      <c r="AE315" s="12"/>
      <c r="AF315" s="12"/>
      <c r="AG315" s="12"/>
      <c r="AH315" s="12"/>
      <c r="AI315" s="12"/>
      <c r="AJ315" s="12"/>
      <c r="AK315" s="67"/>
      <c r="AL315" s="13"/>
      <c r="AM315" s="14"/>
      <c r="AN315" s="14"/>
      <c r="AO315" s="14"/>
      <c r="AP315" s="14"/>
      <c r="AQ315" s="14"/>
      <c r="AR315" s="14"/>
      <c r="AS315" s="14"/>
      <c r="AT315" s="14"/>
      <c r="AU315" s="15"/>
      <c r="AV315" s="16"/>
      <c r="AW315" s="17"/>
      <c r="AX315" s="2"/>
      <c r="AY315" s="47"/>
    </row>
    <row r="316" spans="1:51" s="44" customFormat="1" ht="21">
      <c r="A316" s="2"/>
      <c r="B316" s="2"/>
      <c r="C316" s="52"/>
      <c r="D316" s="3"/>
      <c r="E316" s="3"/>
      <c r="F316" s="4"/>
      <c r="G316" s="47"/>
      <c r="H316" s="5"/>
      <c r="I316" s="18"/>
      <c r="J316" s="18"/>
      <c r="K316" s="7"/>
      <c r="L316" s="19"/>
      <c r="M316" s="19"/>
      <c r="N316" s="19"/>
      <c r="O316" s="45"/>
      <c r="P316" s="6"/>
      <c r="Q316" s="7"/>
      <c r="R316" s="8"/>
      <c r="S316" s="8"/>
      <c r="T316" s="9"/>
      <c r="U316" s="9"/>
      <c r="V316" s="9"/>
      <c r="W316" s="55"/>
      <c r="X316" s="3"/>
      <c r="Y316" s="10"/>
      <c r="Z316" s="3"/>
      <c r="AA316" s="3"/>
      <c r="AB316" s="3"/>
      <c r="AC316" s="11"/>
      <c r="AD316" s="52"/>
      <c r="AE316" s="12"/>
      <c r="AF316" s="12"/>
      <c r="AG316" s="12"/>
      <c r="AH316" s="12"/>
      <c r="AI316" s="12"/>
      <c r="AJ316" s="12"/>
      <c r="AK316" s="67"/>
      <c r="AL316" s="13"/>
      <c r="AM316" s="14"/>
      <c r="AN316" s="14"/>
      <c r="AO316" s="14"/>
      <c r="AP316" s="14"/>
      <c r="AQ316" s="14"/>
      <c r="AR316" s="14"/>
      <c r="AS316" s="14"/>
      <c r="AT316" s="14"/>
      <c r="AU316" s="15"/>
      <c r="AV316" s="16"/>
      <c r="AW316" s="17"/>
      <c r="AX316" s="2"/>
      <c r="AY316" s="47"/>
    </row>
    <row r="317" spans="1:51" s="44" customFormat="1" ht="21">
      <c r="A317" s="2"/>
      <c r="B317" s="2"/>
      <c r="C317" s="52"/>
      <c r="D317" s="3"/>
      <c r="E317" s="3"/>
      <c r="F317" s="4"/>
      <c r="G317" s="47"/>
      <c r="H317" s="5"/>
      <c r="I317" s="18"/>
      <c r="J317" s="18"/>
      <c r="K317" s="7"/>
      <c r="L317" s="19"/>
      <c r="M317" s="19"/>
      <c r="N317" s="19"/>
      <c r="O317" s="45"/>
      <c r="P317" s="6"/>
      <c r="Q317" s="7"/>
      <c r="R317" s="8"/>
      <c r="S317" s="8"/>
      <c r="T317" s="9"/>
      <c r="U317" s="9"/>
      <c r="V317" s="9"/>
      <c r="W317" s="55"/>
      <c r="X317" s="3"/>
      <c r="Y317" s="10"/>
      <c r="Z317" s="3"/>
      <c r="AA317" s="3"/>
      <c r="AB317" s="3"/>
      <c r="AC317" s="11"/>
      <c r="AD317" s="52"/>
      <c r="AE317" s="12"/>
      <c r="AF317" s="12"/>
      <c r="AG317" s="12"/>
      <c r="AH317" s="12"/>
      <c r="AI317" s="12"/>
      <c r="AJ317" s="12"/>
      <c r="AK317" s="67"/>
      <c r="AL317" s="13"/>
      <c r="AM317" s="14"/>
      <c r="AN317" s="14"/>
      <c r="AO317" s="14"/>
      <c r="AP317" s="14"/>
      <c r="AQ317" s="14"/>
      <c r="AR317" s="14"/>
      <c r="AS317" s="14"/>
      <c r="AT317" s="14"/>
      <c r="AU317" s="15"/>
      <c r="AV317" s="16"/>
      <c r="AW317" s="17"/>
      <c r="AX317" s="2"/>
      <c r="AY317" s="47"/>
    </row>
    <row r="318" spans="1:51" s="44" customFormat="1" ht="21">
      <c r="A318" s="2"/>
      <c r="B318" s="2"/>
      <c r="C318" s="52"/>
      <c r="D318" s="3"/>
      <c r="E318" s="3"/>
      <c r="F318" s="4"/>
      <c r="G318" s="47"/>
      <c r="H318" s="5"/>
      <c r="I318" s="18"/>
      <c r="J318" s="18"/>
      <c r="K318" s="7"/>
      <c r="L318" s="19"/>
      <c r="M318" s="19"/>
      <c r="N318" s="19"/>
      <c r="O318" s="45"/>
      <c r="P318" s="6"/>
      <c r="Q318" s="7"/>
      <c r="R318" s="8"/>
      <c r="S318" s="8"/>
      <c r="T318" s="9"/>
      <c r="U318" s="9"/>
      <c r="V318" s="9"/>
      <c r="W318" s="55"/>
      <c r="X318" s="3"/>
      <c r="Y318" s="10"/>
      <c r="Z318" s="3"/>
      <c r="AA318" s="3"/>
      <c r="AB318" s="3"/>
      <c r="AC318" s="11"/>
      <c r="AD318" s="52"/>
      <c r="AE318" s="12"/>
      <c r="AF318" s="12"/>
      <c r="AG318" s="12"/>
      <c r="AH318" s="12"/>
      <c r="AI318" s="12"/>
      <c r="AJ318" s="12"/>
      <c r="AK318" s="67"/>
      <c r="AL318" s="13"/>
      <c r="AM318" s="14"/>
      <c r="AN318" s="14"/>
      <c r="AO318" s="14"/>
      <c r="AP318" s="14"/>
      <c r="AQ318" s="14"/>
      <c r="AR318" s="14"/>
      <c r="AS318" s="14"/>
      <c r="AT318" s="14"/>
      <c r="AU318" s="15"/>
      <c r="AV318" s="16"/>
      <c r="AW318" s="17"/>
      <c r="AX318" s="2"/>
      <c r="AY318" s="47"/>
    </row>
    <row r="319" spans="1:51" s="44" customFormat="1" ht="21">
      <c r="A319" s="2"/>
      <c r="B319" s="2"/>
      <c r="C319" s="52"/>
      <c r="D319" s="3"/>
      <c r="E319" s="3"/>
      <c r="F319" s="4"/>
      <c r="G319" s="47"/>
      <c r="H319" s="5"/>
      <c r="I319" s="18"/>
      <c r="J319" s="18"/>
      <c r="K319" s="7"/>
      <c r="L319" s="19"/>
      <c r="M319" s="19"/>
      <c r="N319" s="19"/>
      <c r="O319" s="45"/>
      <c r="P319" s="6"/>
      <c r="Q319" s="7"/>
      <c r="R319" s="8"/>
      <c r="S319" s="8"/>
      <c r="T319" s="9"/>
      <c r="U319" s="9"/>
      <c r="V319" s="9"/>
      <c r="W319" s="55"/>
      <c r="X319" s="3"/>
      <c r="Y319" s="10"/>
      <c r="Z319" s="3"/>
      <c r="AA319" s="3"/>
      <c r="AB319" s="3"/>
      <c r="AC319" s="11"/>
      <c r="AD319" s="52"/>
      <c r="AE319" s="12"/>
      <c r="AF319" s="12"/>
      <c r="AG319" s="12"/>
      <c r="AH319" s="12"/>
      <c r="AI319" s="12"/>
      <c r="AJ319" s="12"/>
      <c r="AK319" s="67"/>
      <c r="AL319" s="13"/>
      <c r="AM319" s="14"/>
      <c r="AN319" s="14"/>
      <c r="AO319" s="14"/>
      <c r="AP319" s="14"/>
      <c r="AQ319" s="14"/>
      <c r="AR319" s="14"/>
      <c r="AS319" s="14"/>
      <c r="AT319" s="14"/>
      <c r="AU319" s="15"/>
      <c r="AV319" s="16"/>
      <c r="AW319" s="17"/>
      <c r="AX319" s="2"/>
      <c r="AY319" s="47"/>
    </row>
    <row r="320" spans="1:51" s="44" customFormat="1" ht="21">
      <c r="A320" s="2"/>
      <c r="B320" s="2"/>
      <c r="C320" s="52"/>
      <c r="D320" s="3"/>
      <c r="E320" s="3"/>
      <c r="F320" s="4"/>
      <c r="G320" s="47"/>
      <c r="H320" s="5"/>
      <c r="I320" s="18"/>
      <c r="J320" s="18"/>
      <c r="K320" s="7"/>
      <c r="L320" s="19"/>
      <c r="M320" s="19"/>
      <c r="N320" s="19"/>
      <c r="O320" s="45"/>
      <c r="P320" s="6"/>
      <c r="Q320" s="7"/>
      <c r="R320" s="8"/>
      <c r="S320" s="8"/>
      <c r="T320" s="9"/>
      <c r="U320" s="9"/>
      <c r="V320" s="9"/>
      <c r="W320" s="55"/>
      <c r="X320" s="3"/>
      <c r="Y320" s="10"/>
      <c r="Z320" s="3"/>
      <c r="AA320" s="3"/>
      <c r="AB320" s="3"/>
      <c r="AC320" s="11"/>
      <c r="AD320" s="52"/>
      <c r="AE320" s="12"/>
      <c r="AF320" s="12"/>
      <c r="AG320" s="12"/>
      <c r="AH320" s="12"/>
      <c r="AI320" s="12"/>
      <c r="AJ320" s="12"/>
      <c r="AK320" s="67"/>
      <c r="AL320" s="13"/>
      <c r="AM320" s="14"/>
      <c r="AN320" s="14"/>
      <c r="AO320" s="14"/>
      <c r="AP320" s="14"/>
      <c r="AQ320" s="14"/>
      <c r="AR320" s="14"/>
      <c r="AS320" s="14"/>
      <c r="AT320" s="14"/>
      <c r="AU320" s="15"/>
      <c r="AV320" s="16"/>
      <c r="AW320" s="17"/>
      <c r="AX320" s="2"/>
      <c r="AY320" s="47"/>
    </row>
    <row r="321" spans="1:51" s="44" customFormat="1" ht="21">
      <c r="A321" s="2"/>
      <c r="B321" s="2"/>
      <c r="C321" s="52"/>
      <c r="D321" s="3"/>
      <c r="E321" s="3"/>
      <c r="F321" s="4"/>
      <c r="G321" s="47"/>
      <c r="H321" s="5"/>
      <c r="I321" s="18"/>
      <c r="J321" s="18"/>
      <c r="K321" s="7"/>
      <c r="L321" s="19"/>
      <c r="M321" s="19"/>
      <c r="N321" s="19"/>
      <c r="O321" s="45"/>
      <c r="P321" s="6"/>
      <c r="Q321" s="7"/>
      <c r="R321" s="8"/>
      <c r="S321" s="8"/>
      <c r="T321" s="9"/>
      <c r="U321" s="9"/>
      <c r="V321" s="9"/>
      <c r="W321" s="55"/>
      <c r="X321" s="3"/>
      <c r="Y321" s="10"/>
      <c r="Z321" s="3"/>
      <c r="AA321" s="3"/>
      <c r="AB321" s="3"/>
      <c r="AC321" s="11"/>
      <c r="AD321" s="52"/>
      <c r="AE321" s="12"/>
      <c r="AF321" s="12"/>
      <c r="AG321" s="12"/>
      <c r="AH321" s="12"/>
      <c r="AI321" s="12"/>
      <c r="AJ321" s="12"/>
      <c r="AK321" s="67"/>
      <c r="AL321" s="13"/>
      <c r="AM321" s="14"/>
      <c r="AN321" s="14"/>
      <c r="AO321" s="14"/>
      <c r="AP321" s="14"/>
      <c r="AQ321" s="14"/>
      <c r="AR321" s="14"/>
      <c r="AS321" s="14"/>
      <c r="AT321" s="14"/>
      <c r="AU321" s="15"/>
      <c r="AV321" s="16"/>
      <c r="AW321" s="17"/>
      <c r="AX321" s="2"/>
      <c r="AY321" s="47"/>
    </row>
    <row r="322" spans="1:51" s="44" customFormat="1" ht="21">
      <c r="A322" s="2"/>
      <c r="B322" s="2"/>
      <c r="C322" s="52"/>
      <c r="D322" s="3"/>
      <c r="E322" s="3"/>
      <c r="F322" s="4"/>
      <c r="G322" s="47"/>
      <c r="H322" s="5"/>
      <c r="I322" s="18"/>
      <c r="J322" s="18"/>
      <c r="K322" s="7"/>
      <c r="L322" s="19"/>
      <c r="M322" s="19"/>
      <c r="N322" s="19"/>
      <c r="O322" s="45"/>
      <c r="P322" s="6"/>
      <c r="Q322" s="7"/>
      <c r="R322" s="8"/>
      <c r="S322" s="8"/>
      <c r="T322" s="9"/>
      <c r="U322" s="9"/>
      <c r="V322" s="9"/>
      <c r="W322" s="55"/>
      <c r="X322" s="3"/>
      <c r="Y322" s="10"/>
      <c r="Z322" s="3"/>
      <c r="AA322" s="3"/>
      <c r="AB322" s="3"/>
      <c r="AC322" s="11"/>
      <c r="AD322" s="52"/>
      <c r="AE322" s="12"/>
      <c r="AF322" s="12"/>
      <c r="AG322" s="12"/>
      <c r="AH322" s="12"/>
      <c r="AI322" s="12"/>
      <c r="AJ322" s="12"/>
      <c r="AK322" s="67"/>
      <c r="AL322" s="13"/>
      <c r="AM322" s="14"/>
      <c r="AN322" s="14"/>
      <c r="AO322" s="14"/>
      <c r="AP322" s="14"/>
      <c r="AQ322" s="14"/>
      <c r="AR322" s="14"/>
      <c r="AS322" s="14"/>
      <c r="AT322" s="14"/>
      <c r="AU322" s="15"/>
      <c r="AV322" s="16"/>
      <c r="AW322" s="17"/>
      <c r="AX322" s="2"/>
      <c r="AY322" s="47"/>
    </row>
    <row r="323" spans="1:51" s="44" customFormat="1" ht="21">
      <c r="A323" s="2"/>
      <c r="B323" s="2"/>
      <c r="C323" s="52"/>
      <c r="D323" s="3"/>
      <c r="E323" s="3"/>
      <c r="F323" s="4"/>
      <c r="G323" s="47"/>
      <c r="H323" s="5"/>
      <c r="I323" s="18"/>
      <c r="J323" s="18"/>
      <c r="K323" s="7"/>
      <c r="L323" s="19"/>
      <c r="M323" s="19"/>
      <c r="N323" s="19"/>
      <c r="O323" s="45"/>
      <c r="P323" s="6"/>
      <c r="Q323" s="7"/>
      <c r="R323" s="8"/>
      <c r="S323" s="8"/>
      <c r="T323" s="9"/>
      <c r="U323" s="9"/>
      <c r="V323" s="9"/>
      <c r="W323" s="55"/>
      <c r="X323" s="3"/>
      <c r="Y323" s="10"/>
      <c r="Z323" s="3"/>
      <c r="AA323" s="3"/>
      <c r="AB323" s="3"/>
      <c r="AC323" s="11"/>
      <c r="AD323" s="52"/>
      <c r="AE323" s="12"/>
      <c r="AF323" s="12"/>
      <c r="AG323" s="12"/>
      <c r="AH323" s="12"/>
      <c r="AI323" s="12"/>
      <c r="AJ323" s="12"/>
      <c r="AK323" s="67"/>
      <c r="AL323" s="13"/>
      <c r="AM323" s="14"/>
      <c r="AN323" s="14"/>
      <c r="AO323" s="14"/>
      <c r="AP323" s="14"/>
      <c r="AQ323" s="14"/>
      <c r="AR323" s="14"/>
      <c r="AS323" s="14"/>
      <c r="AT323" s="14"/>
      <c r="AU323" s="15"/>
      <c r="AV323" s="16"/>
      <c r="AW323" s="17"/>
      <c r="AX323" s="2"/>
      <c r="AY323" s="47"/>
    </row>
    <row r="324" spans="1:51" s="44" customFormat="1" ht="21">
      <c r="A324" s="2"/>
      <c r="B324" s="2"/>
      <c r="C324" s="52"/>
      <c r="D324" s="3"/>
      <c r="E324" s="3"/>
      <c r="F324" s="4"/>
      <c r="G324" s="47"/>
      <c r="H324" s="5"/>
      <c r="I324" s="18"/>
      <c r="J324" s="18"/>
      <c r="K324" s="7"/>
      <c r="L324" s="19"/>
      <c r="M324" s="19"/>
      <c r="N324" s="19"/>
      <c r="O324" s="45"/>
      <c r="P324" s="6"/>
      <c r="Q324" s="7"/>
      <c r="R324" s="8"/>
      <c r="S324" s="8"/>
      <c r="T324" s="9"/>
      <c r="U324" s="9"/>
      <c r="V324" s="9"/>
      <c r="W324" s="55"/>
      <c r="X324" s="3"/>
      <c r="Y324" s="10"/>
      <c r="Z324" s="3"/>
      <c r="AA324" s="3"/>
      <c r="AB324" s="3"/>
      <c r="AC324" s="11"/>
      <c r="AD324" s="52"/>
      <c r="AE324" s="12"/>
      <c r="AF324" s="12"/>
      <c r="AG324" s="12"/>
      <c r="AH324" s="12"/>
      <c r="AI324" s="12"/>
      <c r="AJ324" s="12"/>
      <c r="AK324" s="67"/>
      <c r="AL324" s="13"/>
      <c r="AM324" s="14"/>
      <c r="AN324" s="14"/>
      <c r="AO324" s="14"/>
      <c r="AP324" s="14"/>
      <c r="AQ324" s="14"/>
      <c r="AR324" s="14"/>
      <c r="AS324" s="14"/>
      <c r="AT324" s="14"/>
      <c r="AU324" s="15"/>
      <c r="AV324" s="16"/>
      <c r="AW324" s="17"/>
      <c r="AX324" s="2"/>
      <c r="AY324" s="47"/>
    </row>
    <row r="325" spans="1:51" s="44" customFormat="1" ht="21">
      <c r="A325" s="2"/>
      <c r="B325" s="2"/>
      <c r="C325" s="52"/>
      <c r="D325" s="3"/>
      <c r="E325" s="3"/>
      <c r="F325" s="4"/>
      <c r="G325" s="47"/>
      <c r="H325" s="5"/>
      <c r="I325" s="18"/>
      <c r="J325" s="18"/>
      <c r="K325" s="7"/>
      <c r="L325" s="19"/>
      <c r="M325" s="19"/>
      <c r="N325" s="19"/>
      <c r="O325" s="45"/>
      <c r="P325" s="6"/>
      <c r="Q325" s="7"/>
      <c r="R325" s="8"/>
      <c r="S325" s="8"/>
      <c r="T325" s="9"/>
      <c r="U325" s="9"/>
      <c r="V325" s="9"/>
      <c r="W325" s="55"/>
      <c r="X325" s="3"/>
      <c r="Y325" s="10"/>
      <c r="Z325" s="3"/>
      <c r="AA325" s="3"/>
      <c r="AB325" s="3"/>
      <c r="AC325" s="11"/>
      <c r="AD325" s="52"/>
      <c r="AE325" s="12"/>
      <c r="AF325" s="12"/>
      <c r="AG325" s="12"/>
      <c r="AH325" s="12"/>
      <c r="AI325" s="12"/>
      <c r="AJ325" s="12"/>
      <c r="AK325" s="67"/>
      <c r="AL325" s="13"/>
      <c r="AM325" s="14"/>
      <c r="AN325" s="14"/>
      <c r="AO325" s="14"/>
      <c r="AP325" s="14"/>
      <c r="AQ325" s="14"/>
      <c r="AR325" s="14"/>
      <c r="AS325" s="14"/>
      <c r="AT325" s="14"/>
      <c r="AU325" s="15"/>
      <c r="AV325" s="16"/>
      <c r="AW325" s="17"/>
      <c r="AX325" s="2"/>
      <c r="AY325" s="47"/>
    </row>
    <row r="326" spans="1:51" s="44" customFormat="1" ht="21">
      <c r="A326" s="2"/>
      <c r="B326" s="2"/>
      <c r="C326" s="52"/>
      <c r="D326" s="3"/>
      <c r="E326" s="3"/>
      <c r="F326" s="4"/>
      <c r="G326" s="47"/>
      <c r="H326" s="5"/>
      <c r="I326" s="18"/>
      <c r="J326" s="18"/>
      <c r="K326" s="7"/>
      <c r="L326" s="19"/>
      <c r="M326" s="19"/>
      <c r="N326" s="19"/>
      <c r="O326" s="45"/>
      <c r="P326" s="6"/>
      <c r="Q326" s="7"/>
      <c r="R326" s="8"/>
      <c r="S326" s="8"/>
      <c r="T326" s="9"/>
      <c r="U326" s="9"/>
      <c r="V326" s="9"/>
      <c r="W326" s="55"/>
      <c r="X326" s="3"/>
      <c r="Y326" s="10"/>
      <c r="Z326" s="3"/>
      <c r="AA326" s="3"/>
      <c r="AB326" s="3"/>
      <c r="AC326" s="11"/>
      <c r="AD326" s="52"/>
      <c r="AE326" s="12"/>
      <c r="AF326" s="12"/>
      <c r="AG326" s="12"/>
      <c r="AH326" s="12"/>
      <c r="AI326" s="12"/>
      <c r="AJ326" s="12"/>
      <c r="AK326" s="67"/>
      <c r="AL326" s="13"/>
      <c r="AM326" s="14"/>
      <c r="AN326" s="14"/>
      <c r="AO326" s="14"/>
      <c r="AP326" s="14"/>
      <c r="AQ326" s="14"/>
      <c r="AR326" s="14"/>
      <c r="AS326" s="14"/>
      <c r="AT326" s="14"/>
      <c r="AU326" s="15"/>
      <c r="AV326" s="16"/>
      <c r="AW326" s="17"/>
      <c r="AX326" s="2"/>
      <c r="AY326" s="47"/>
    </row>
    <row r="327" spans="1:51" s="44" customFormat="1" ht="21">
      <c r="A327" s="2"/>
      <c r="B327" s="2"/>
      <c r="C327" s="52"/>
      <c r="D327" s="3"/>
      <c r="E327" s="3"/>
      <c r="F327" s="4"/>
      <c r="G327" s="47"/>
      <c r="H327" s="5"/>
      <c r="I327" s="18"/>
      <c r="J327" s="18"/>
      <c r="K327" s="7"/>
      <c r="L327" s="19"/>
      <c r="M327" s="19"/>
      <c r="N327" s="19"/>
      <c r="O327" s="45"/>
      <c r="P327" s="6"/>
      <c r="Q327" s="7"/>
      <c r="R327" s="8"/>
      <c r="S327" s="8"/>
      <c r="T327" s="9"/>
      <c r="U327" s="9"/>
      <c r="V327" s="9"/>
      <c r="W327" s="55"/>
      <c r="X327" s="3"/>
      <c r="Y327" s="10"/>
      <c r="Z327" s="3"/>
      <c r="AA327" s="3"/>
      <c r="AB327" s="3"/>
      <c r="AC327" s="11"/>
      <c r="AD327" s="52"/>
      <c r="AE327" s="12"/>
      <c r="AF327" s="12"/>
      <c r="AG327" s="12"/>
      <c r="AH327" s="12"/>
      <c r="AI327" s="12"/>
      <c r="AJ327" s="12"/>
      <c r="AK327" s="67"/>
      <c r="AL327" s="13"/>
      <c r="AM327" s="14"/>
      <c r="AN327" s="14"/>
      <c r="AO327" s="14"/>
      <c r="AP327" s="14"/>
      <c r="AQ327" s="14"/>
      <c r="AR327" s="14"/>
      <c r="AS327" s="14"/>
      <c r="AT327" s="14"/>
      <c r="AU327" s="15"/>
      <c r="AV327" s="16"/>
      <c r="AW327" s="17"/>
      <c r="AX327" s="2"/>
      <c r="AY327" s="47"/>
    </row>
    <row r="328" spans="1:51" s="44" customFormat="1" ht="21">
      <c r="A328" s="2"/>
      <c r="B328" s="2"/>
      <c r="C328" s="52"/>
      <c r="D328" s="3"/>
      <c r="E328" s="3"/>
      <c r="F328" s="4"/>
      <c r="G328" s="47"/>
      <c r="H328" s="5"/>
      <c r="I328" s="18"/>
      <c r="J328" s="18"/>
      <c r="K328" s="7"/>
      <c r="L328" s="19"/>
      <c r="M328" s="19"/>
      <c r="N328" s="19"/>
      <c r="O328" s="45"/>
      <c r="P328" s="6"/>
      <c r="Q328" s="7"/>
      <c r="R328" s="8"/>
      <c r="S328" s="8"/>
      <c r="T328" s="9"/>
      <c r="U328" s="9"/>
      <c r="V328" s="9"/>
      <c r="W328" s="55"/>
      <c r="X328" s="3"/>
      <c r="Y328" s="10"/>
      <c r="Z328" s="3"/>
      <c r="AA328" s="3"/>
      <c r="AB328" s="3"/>
      <c r="AC328" s="11"/>
      <c r="AD328" s="52"/>
      <c r="AE328" s="12"/>
      <c r="AF328" s="12"/>
      <c r="AG328" s="12"/>
      <c r="AH328" s="12"/>
      <c r="AI328" s="12"/>
      <c r="AJ328" s="12"/>
      <c r="AK328" s="67"/>
      <c r="AL328" s="13"/>
      <c r="AM328" s="14"/>
      <c r="AN328" s="14"/>
      <c r="AO328" s="14"/>
      <c r="AP328" s="14"/>
      <c r="AQ328" s="14"/>
      <c r="AR328" s="14"/>
      <c r="AS328" s="14"/>
      <c r="AT328" s="14"/>
      <c r="AU328" s="15"/>
      <c r="AV328" s="16"/>
      <c r="AW328" s="17"/>
      <c r="AX328" s="2"/>
      <c r="AY328" s="47"/>
    </row>
    <row r="329" spans="1:51" s="44" customFormat="1" ht="21">
      <c r="A329" s="2"/>
      <c r="B329" s="2"/>
      <c r="C329" s="52"/>
      <c r="D329" s="3"/>
      <c r="E329" s="3"/>
      <c r="F329" s="4"/>
      <c r="G329" s="47"/>
      <c r="H329" s="5"/>
      <c r="I329" s="18"/>
      <c r="J329" s="18"/>
      <c r="K329" s="7"/>
      <c r="L329" s="19"/>
      <c r="M329" s="19"/>
      <c r="N329" s="19"/>
      <c r="O329" s="45"/>
      <c r="P329" s="6"/>
      <c r="Q329" s="7"/>
      <c r="R329" s="8"/>
      <c r="S329" s="8"/>
      <c r="T329" s="9"/>
      <c r="U329" s="9"/>
      <c r="V329" s="9"/>
      <c r="W329" s="55"/>
      <c r="X329" s="3"/>
      <c r="Y329" s="10"/>
      <c r="Z329" s="3"/>
      <c r="AA329" s="3"/>
      <c r="AB329" s="3"/>
      <c r="AC329" s="11"/>
      <c r="AD329" s="52"/>
      <c r="AE329" s="12"/>
      <c r="AF329" s="12"/>
      <c r="AG329" s="12"/>
      <c r="AH329" s="12"/>
      <c r="AI329" s="12"/>
      <c r="AJ329" s="12"/>
      <c r="AK329" s="67"/>
      <c r="AL329" s="13"/>
      <c r="AM329" s="14"/>
      <c r="AN329" s="14"/>
      <c r="AO329" s="14"/>
      <c r="AP329" s="14"/>
      <c r="AQ329" s="14"/>
      <c r="AR329" s="14"/>
      <c r="AS329" s="14"/>
      <c r="AT329" s="14"/>
      <c r="AU329" s="15"/>
      <c r="AV329" s="16"/>
      <c r="AW329" s="17"/>
      <c r="AX329" s="2"/>
      <c r="AY329" s="47"/>
    </row>
    <row r="330" spans="1:51" s="44" customFormat="1" ht="21">
      <c r="A330" s="2"/>
      <c r="B330" s="2"/>
      <c r="C330" s="52"/>
      <c r="D330" s="3"/>
      <c r="E330" s="3"/>
      <c r="F330" s="4"/>
      <c r="G330" s="47"/>
      <c r="H330" s="5"/>
      <c r="I330" s="18"/>
      <c r="J330" s="18"/>
      <c r="K330" s="7"/>
      <c r="L330" s="19"/>
      <c r="M330" s="19"/>
      <c r="N330" s="19"/>
      <c r="O330" s="45"/>
      <c r="P330" s="6"/>
      <c r="Q330" s="7"/>
      <c r="R330" s="8"/>
      <c r="S330" s="8"/>
      <c r="T330" s="9"/>
      <c r="U330" s="9"/>
      <c r="V330" s="9"/>
      <c r="W330" s="55"/>
      <c r="X330" s="3"/>
      <c r="Y330" s="10"/>
      <c r="Z330" s="3"/>
      <c r="AA330" s="3"/>
      <c r="AB330" s="3"/>
      <c r="AC330" s="11"/>
      <c r="AD330" s="52"/>
      <c r="AE330" s="12"/>
      <c r="AF330" s="12"/>
      <c r="AG330" s="12"/>
      <c r="AH330" s="12"/>
      <c r="AI330" s="12"/>
      <c r="AJ330" s="12"/>
      <c r="AK330" s="67"/>
      <c r="AL330" s="13"/>
      <c r="AM330" s="14"/>
      <c r="AN330" s="14"/>
      <c r="AO330" s="14"/>
      <c r="AP330" s="14"/>
      <c r="AQ330" s="14"/>
      <c r="AR330" s="14"/>
      <c r="AS330" s="14"/>
      <c r="AT330" s="14"/>
      <c r="AU330" s="15"/>
      <c r="AV330" s="16"/>
      <c r="AW330" s="17"/>
      <c r="AX330" s="2"/>
      <c r="AY330" s="47"/>
    </row>
    <row r="331" spans="1:51" s="44" customFormat="1" ht="21">
      <c r="A331" s="2"/>
      <c r="B331" s="2"/>
      <c r="C331" s="52"/>
      <c r="D331" s="3"/>
      <c r="E331" s="3"/>
      <c r="F331" s="4"/>
      <c r="G331" s="47"/>
      <c r="H331" s="5"/>
      <c r="I331" s="18"/>
      <c r="J331" s="18"/>
      <c r="K331" s="7"/>
      <c r="L331" s="19"/>
      <c r="M331" s="19"/>
      <c r="N331" s="19"/>
      <c r="O331" s="45"/>
      <c r="P331" s="6"/>
      <c r="Q331" s="7"/>
      <c r="R331" s="8"/>
      <c r="S331" s="8"/>
      <c r="T331" s="9"/>
      <c r="U331" s="9"/>
      <c r="V331" s="9"/>
      <c r="W331" s="55"/>
      <c r="X331" s="3"/>
      <c r="Y331" s="10"/>
      <c r="Z331" s="3"/>
      <c r="AA331" s="3"/>
      <c r="AB331" s="3"/>
      <c r="AC331" s="11"/>
      <c r="AD331" s="52"/>
      <c r="AE331" s="12"/>
      <c r="AF331" s="12"/>
      <c r="AG331" s="12"/>
      <c r="AH331" s="12"/>
      <c r="AI331" s="12"/>
      <c r="AJ331" s="12"/>
      <c r="AK331" s="67"/>
      <c r="AL331" s="13"/>
      <c r="AM331" s="14"/>
      <c r="AN331" s="14"/>
      <c r="AO331" s="14"/>
      <c r="AP331" s="14"/>
      <c r="AQ331" s="14"/>
      <c r="AR331" s="14"/>
      <c r="AS331" s="14"/>
      <c r="AT331" s="14"/>
      <c r="AU331" s="15"/>
      <c r="AV331" s="16"/>
      <c r="AW331" s="17"/>
      <c r="AX331" s="2"/>
      <c r="AY331" s="47"/>
    </row>
    <row r="332" spans="1:51" s="44" customFormat="1" ht="21">
      <c r="A332" s="2"/>
      <c r="B332" s="2"/>
      <c r="C332" s="52"/>
      <c r="D332" s="3"/>
      <c r="E332" s="3"/>
      <c r="F332" s="4"/>
      <c r="G332" s="47"/>
      <c r="H332" s="5"/>
      <c r="I332" s="18"/>
      <c r="J332" s="18"/>
      <c r="K332" s="7"/>
      <c r="L332" s="19"/>
      <c r="M332" s="19"/>
      <c r="N332" s="19"/>
      <c r="O332" s="45"/>
      <c r="P332" s="6"/>
      <c r="Q332" s="7"/>
      <c r="R332" s="8"/>
      <c r="S332" s="8"/>
      <c r="T332" s="9"/>
      <c r="U332" s="9"/>
      <c r="V332" s="9"/>
      <c r="W332" s="55"/>
      <c r="X332" s="3"/>
      <c r="Y332" s="10"/>
      <c r="Z332" s="3"/>
      <c r="AA332" s="3"/>
      <c r="AB332" s="3"/>
      <c r="AC332" s="11"/>
      <c r="AD332" s="52"/>
      <c r="AE332" s="12"/>
      <c r="AF332" s="12"/>
      <c r="AG332" s="12"/>
      <c r="AH332" s="12"/>
      <c r="AI332" s="12"/>
      <c r="AJ332" s="12"/>
      <c r="AK332" s="67"/>
      <c r="AL332" s="13"/>
      <c r="AM332" s="14"/>
      <c r="AN332" s="14"/>
      <c r="AO332" s="14"/>
      <c r="AP332" s="14"/>
      <c r="AQ332" s="14"/>
      <c r="AR332" s="14"/>
      <c r="AS332" s="14"/>
      <c r="AT332" s="14"/>
      <c r="AU332" s="15"/>
      <c r="AV332" s="16"/>
      <c r="AW332" s="17"/>
      <c r="AX332" s="2"/>
      <c r="AY332" s="47"/>
    </row>
    <row r="333" spans="1:51" s="44" customFormat="1" ht="21">
      <c r="A333" s="2"/>
      <c r="B333" s="2"/>
      <c r="C333" s="52"/>
      <c r="D333" s="3"/>
      <c r="E333" s="3"/>
      <c r="F333" s="4"/>
      <c r="G333" s="47"/>
      <c r="H333" s="5"/>
      <c r="I333" s="18"/>
      <c r="J333" s="18"/>
      <c r="K333" s="7"/>
      <c r="L333" s="19"/>
      <c r="M333" s="19"/>
      <c r="N333" s="19"/>
      <c r="O333" s="45"/>
      <c r="P333" s="6"/>
      <c r="Q333" s="7"/>
      <c r="R333" s="8"/>
      <c r="S333" s="8"/>
      <c r="T333" s="9"/>
      <c r="U333" s="9"/>
      <c r="V333" s="9"/>
      <c r="W333" s="55"/>
      <c r="X333" s="3"/>
      <c r="Y333" s="10"/>
      <c r="Z333" s="3"/>
      <c r="AA333" s="3"/>
      <c r="AB333" s="3"/>
      <c r="AC333" s="11"/>
      <c r="AD333" s="52"/>
      <c r="AE333" s="12"/>
      <c r="AF333" s="12"/>
      <c r="AG333" s="12"/>
      <c r="AH333" s="12"/>
      <c r="AI333" s="12"/>
      <c r="AJ333" s="12"/>
      <c r="AK333" s="67"/>
      <c r="AL333" s="13"/>
      <c r="AM333" s="14"/>
      <c r="AN333" s="14"/>
      <c r="AO333" s="14"/>
      <c r="AP333" s="14"/>
      <c r="AQ333" s="14"/>
      <c r="AR333" s="14"/>
      <c r="AS333" s="14"/>
      <c r="AT333" s="14"/>
      <c r="AU333" s="15"/>
      <c r="AV333" s="16"/>
      <c r="AW333" s="17"/>
      <c r="AX333" s="2"/>
      <c r="AY333" s="47"/>
    </row>
    <row r="334" spans="1:51" s="44" customFormat="1" ht="21">
      <c r="A334" s="2"/>
      <c r="B334" s="2"/>
      <c r="C334" s="52"/>
      <c r="D334" s="3"/>
      <c r="E334" s="3"/>
      <c r="F334" s="4"/>
      <c r="G334" s="47"/>
      <c r="H334" s="5"/>
      <c r="I334" s="18"/>
      <c r="J334" s="18"/>
      <c r="K334" s="7"/>
      <c r="L334" s="19"/>
      <c r="M334" s="19"/>
      <c r="N334" s="19"/>
      <c r="O334" s="45"/>
      <c r="P334" s="6"/>
      <c r="Q334" s="7"/>
      <c r="R334" s="8"/>
      <c r="S334" s="8"/>
      <c r="T334" s="9"/>
      <c r="U334" s="9"/>
      <c r="V334" s="9"/>
      <c r="W334" s="55"/>
      <c r="X334" s="3"/>
      <c r="Y334" s="10"/>
      <c r="Z334" s="3"/>
      <c r="AA334" s="3"/>
      <c r="AB334" s="3"/>
      <c r="AC334" s="11"/>
      <c r="AD334" s="52"/>
      <c r="AE334" s="12"/>
      <c r="AF334" s="12"/>
      <c r="AG334" s="12"/>
      <c r="AH334" s="12"/>
      <c r="AI334" s="12"/>
      <c r="AJ334" s="12"/>
      <c r="AK334" s="67"/>
      <c r="AL334" s="13"/>
      <c r="AM334" s="14"/>
      <c r="AN334" s="14"/>
      <c r="AO334" s="14"/>
      <c r="AP334" s="14"/>
      <c r="AQ334" s="14"/>
      <c r="AR334" s="14"/>
      <c r="AS334" s="14"/>
      <c r="AT334" s="14"/>
      <c r="AU334" s="15"/>
      <c r="AV334" s="16"/>
      <c r="AW334" s="17"/>
      <c r="AX334" s="2"/>
      <c r="AY334" s="47"/>
    </row>
    <row r="335" spans="1:51" s="44" customFormat="1" ht="21">
      <c r="A335" s="2"/>
      <c r="B335" s="2"/>
      <c r="C335" s="52"/>
      <c r="D335" s="3"/>
      <c r="E335" s="3"/>
      <c r="F335" s="4"/>
      <c r="G335" s="47"/>
      <c r="H335" s="5"/>
      <c r="I335" s="18"/>
      <c r="J335" s="18"/>
      <c r="K335" s="7"/>
      <c r="L335" s="19"/>
      <c r="M335" s="19"/>
      <c r="N335" s="19"/>
      <c r="O335" s="45"/>
      <c r="P335" s="6"/>
      <c r="Q335" s="7"/>
      <c r="R335" s="8"/>
      <c r="S335" s="8"/>
      <c r="T335" s="9"/>
      <c r="U335" s="9"/>
      <c r="V335" s="9"/>
      <c r="W335" s="55"/>
      <c r="X335" s="3"/>
      <c r="Y335" s="10"/>
      <c r="Z335" s="3"/>
      <c r="AA335" s="3"/>
      <c r="AB335" s="3"/>
      <c r="AC335" s="11"/>
      <c r="AD335" s="52"/>
      <c r="AE335" s="12"/>
      <c r="AF335" s="12"/>
      <c r="AG335" s="12"/>
      <c r="AH335" s="12"/>
      <c r="AI335" s="12"/>
      <c r="AJ335" s="12"/>
      <c r="AK335" s="67"/>
      <c r="AL335" s="13"/>
      <c r="AM335" s="14"/>
      <c r="AN335" s="14"/>
      <c r="AO335" s="14"/>
      <c r="AP335" s="14"/>
      <c r="AQ335" s="14"/>
      <c r="AR335" s="14"/>
      <c r="AS335" s="14"/>
      <c r="AT335" s="14"/>
      <c r="AU335" s="15"/>
      <c r="AV335" s="16"/>
      <c r="AW335" s="17"/>
      <c r="AX335" s="2"/>
      <c r="AY335" s="47"/>
    </row>
    <row r="336" spans="1:51" s="44" customFormat="1" ht="21">
      <c r="A336" s="2"/>
      <c r="B336" s="2"/>
      <c r="C336" s="52"/>
      <c r="D336" s="3"/>
      <c r="E336" s="3"/>
      <c r="F336" s="4"/>
      <c r="G336" s="47"/>
      <c r="H336" s="5"/>
      <c r="I336" s="18"/>
      <c r="J336" s="18"/>
      <c r="K336" s="7"/>
      <c r="L336" s="19"/>
      <c r="M336" s="19"/>
      <c r="N336" s="19"/>
      <c r="O336" s="45"/>
      <c r="P336" s="6"/>
      <c r="Q336" s="7"/>
      <c r="R336" s="8"/>
      <c r="S336" s="8"/>
      <c r="T336" s="9"/>
      <c r="U336" s="9"/>
      <c r="V336" s="9"/>
      <c r="W336" s="55"/>
      <c r="X336" s="3"/>
      <c r="Y336" s="10"/>
      <c r="Z336" s="3"/>
      <c r="AA336" s="3"/>
      <c r="AB336" s="3"/>
      <c r="AC336" s="11"/>
      <c r="AD336" s="52"/>
      <c r="AE336" s="12"/>
      <c r="AF336" s="12"/>
      <c r="AG336" s="12"/>
      <c r="AH336" s="12"/>
      <c r="AI336" s="12"/>
      <c r="AJ336" s="12"/>
      <c r="AK336" s="67"/>
      <c r="AL336" s="13"/>
      <c r="AM336" s="14"/>
      <c r="AN336" s="14"/>
      <c r="AO336" s="14"/>
      <c r="AP336" s="14"/>
      <c r="AQ336" s="14"/>
      <c r="AR336" s="14"/>
      <c r="AS336" s="14"/>
      <c r="AT336" s="14"/>
      <c r="AU336" s="15"/>
      <c r="AV336" s="16"/>
      <c r="AW336" s="17"/>
      <c r="AX336" s="2"/>
      <c r="AY336" s="47"/>
    </row>
    <row r="337" spans="1:51" s="44" customFormat="1" ht="21">
      <c r="A337" s="2"/>
      <c r="B337" s="2"/>
      <c r="C337" s="52"/>
      <c r="D337" s="3"/>
      <c r="E337" s="3"/>
      <c r="F337" s="4"/>
      <c r="G337" s="47"/>
      <c r="H337" s="5"/>
      <c r="I337" s="18"/>
      <c r="J337" s="18"/>
      <c r="K337" s="7"/>
      <c r="L337" s="19"/>
      <c r="M337" s="19"/>
      <c r="N337" s="19"/>
      <c r="O337" s="45"/>
      <c r="P337" s="6"/>
      <c r="Q337" s="7"/>
      <c r="R337" s="8"/>
      <c r="S337" s="8"/>
      <c r="T337" s="9"/>
      <c r="U337" s="9"/>
      <c r="V337" s="9"/>
      <c r="W337" s="55"/>
      <c r="X337" s="3"/>
      <c r="Y337" s="10"/>
      <c r="Z337" s="3"/>
      <c r="AA337" s="3"/>
      <c r="AB337" s="3"/>
      <c r="AC337" s="11"/>
      <c r="AD337" s="52"/>
      <c r="AE337" s="12"/>
      <c r="AF337" s="12"/>
      <c r="AG337" s="12"/>
      <c r="AH337" s="12"/>
      <c r="AI337" s="12"/>
      <c r="AJ337" s="12"/>
      <c r="AK337" s="67"/>
      <c r="AL337" s="13"/>
      <c r="AM337" s="14"/>
      <c r="AN337" s="14"/>
      <c r="AO337" s="14"/>
      <c r="AP337" s="14"/>
      <c r="AQ337" s="14"/>
      <c r="AR337" s="14"/>
      <c r="AS337" s="14"/>
      <c r="AT337" s="14"/>
      <c r="AU337" s="15"/>
      <c r="AV337" s="16"/>
      <c r="AW337" s="17"/>
      <c r="AX337" s="2"/>
      <c r="AY337" s="47"/>
    </row>
    <row r="338" spans="1:51" s="44" customFormat="1" ht="21">
      <c r="A338" s="2"/>
      <c r="B338" s="2"/>
      <c r="C338" s="52"/>
      <c r="D338" s="3"/>
      <c r="E338" s="3"/>
      <c r="F338" s="4"/>
      <c r="G338" s="47"/>
      <c r="H338" s="5"/>
      <c r="I338" s="18"/>
      <c r="J338" s="18"/>
      <c r="K338" s="7"/>
      <c r="L338" s="19"/>
      <c r="M338" s="19"/>
      <c r="N338" s="19"/>
      <c r="O338" s="45"/>
      <c r="P338" s="6"/>
      <c r="Q338" s="7"/>
      <c r="R338" s="8"/>
      <c r="S338" s="8"/>
      <c r="T338" s="9"/>
      <c r="U338" s="9"/>
      <c r="V338" s="9"/>
      <c r="W338" s="55"/>
      <c r="X338" s="3"/>
      <c r="Y338" s="10"/>
      <c r="Z338" s="3"/>
      <c r="AA338" s="3"/>
      <c r="AB338" s="3"/>
      <c r="AC338" s="11"/>
      <c r="AD338" s="52"/>
      <c r="AE338" s="12"/>
      <c r="AF338" s="12"/>
      <c r="AG338" s="12"/>
      <c r="AH338" s="12"/>
      <c r="AI338" s="12"/>
      <c r="AJ338" s="12"/>
      <c r="AK338" s="67"/>
      <c r="AL338" s="13"/>
      <c r="AM338" s="14"/>
      <c r="AN338" s="14"/>
      <c r="AO338" s="14"/>
      <c r="AP338" s="14"/>
      <c r="AQ338" s="14"/>
      <c r="AR338" s="14"/>
      <c r="AS338" s="14"/>
      <c r="AT338" s="14"/>
      <c r="AU338" s="15"/>
      <c r="AV338" s="16"/>
      <c r="AW338" s="17"/>
      <c r="AX338" s="2"/>
      <c r="AY338" s="47"/>
    </row>
    <row r="339" spans="1:51" s="44" customFormat="1" ht="21">
      <c r="A339" s="2"/>
      <c r="B339" s="2"/>
      <c r="C339" s="52"/>
      <c r="D339" s="3"/>
      <c r="E339" s="3"/>
      <c r="F339" s="4"/>
      <c r="G339" s="47"/>
      <c r="H339" s="5"/>
      <c r="I339" s="18"/>
      <c r="J339" s="18"/>
      <c r="K339" s="7"/>
      <c r="L339" s="19"/>
      <c r="M339" s="19"/>
      <c r="N339" s="19"/>
      <c r="O339" s="45"/>
      <c r="P339" s="6"/>
      <c r="Q339" s="7"/>
      <c r="R339" s="8"/>
      <c r="S339" s="8"/>
      <c r="T339" s="9"/>
      <c r="U339" s="9"/>
      <c r="V339" s="9"/>
      <c r="W339" s="55"/>
      <c r="X339" s="3"/>
      <c r="Y339" s="10"/>
      <c r="Z339" s="3"/>
      <c r="AA339" s="3"/>
      <c r="AB339" s="3"/>
      <c r="AC339" s="11"/>
      <c r="AD339" s="52"/>
      <c r="AE339" s="12"/>
      <c r="AF339" s="12"/>
      <c r="AG339" s="12"/>
      <c r="AH339" s="12"/>
      <c r="AI339" s="12"/>
      <c r="AJ339" s="12"/>
      <c r="AK339" s="67"/>
      <c r="AL339" s="13"/>
      <c r="AM339" s="14"/>
      <c r="AN339" s="14"/>
      <c r="AO339" s="14"/>
      <c r="AP339" s="14"/>
      <c r="AQ339" s="14"/>
      <c r="AR339" s="14"/>
      <c r="AS339" s="14"/>
      <c r="AT339" s="14"/>
      <c r="AU339" s="15"/>
      <c r="AV339" s="16"/>
      <c r="AW339" s="17"/>
      <c r="AX339" s="2"/>
      <c r="AY339" s="47"/>
    </row>
    <row r="340" spans="1:51" s="44" customFormat="1" ht="21">
      <c r="A340" s="2"/>
      <c r="B340" s="2"/>
      <c r="C340" s="52"/>
      <c r="D340" s="3"/>
      <c r="E340" s="3"/>
      <c r="F340" s="4"/>
      <c r="G340" s="47"/>
      <c r="H340" s="5"/>
      <c r="I340" s="18"/>
      <c r="J340" s="18"/>
      <c r="K340" s="7"/>
      <c r="L340" s="19"/>
      <c r="M340" s="19"/>
      <c r="N340" s="19"/>
      <c r="O340" s="45"/>
      <c r="P340" s="6"/>
      <c r="Q340" s="7"/>
      <c r="R340" s="8"/>
      <c r="S340" s="8"/>
      <c r="T340" s="9"/>
      <c r="U340" s="9"/>
      <c r="V340" s="9"/>
      <c r="W340" s="55"/>
      <c r="X340" s="3"/>
      <c r="Y340" s="10"/>
      <c r="Z340" s="3"/>
      <c r="AA340" s="3"/>
      <c r="AB340" s="3"/>
      <c r="AC340" s="11"/>
      <c r="AD340" s="52"/>
      <c r="AE340" s="12"/>
      <c r="AF340" s="12"/>
      <c r="AG340" s="12"/>
      <c r="AH340" s="12"/>
      <c r="AI340" s="12"/>
      <c r="AJ340" s="12"/>
      <c r="AK340" s="67"/>
      <c r="AL340" s="13"/>
      <c r="AM340" s="14"/>
      <c r="AN340" s="14"/>
      <c r="AO340" s="14"/>
      <c r="AP340" s="14"/>
      <c r="AQ340" s="14"/>
      <c r="AR340" s="14"/>
      <c r="AS340" s="14"/>
      <c r="AT340" s="14"/>
      <c r="AU340" s="15"/>
      <c r="AV340" s="16"/>
      <c r="AW340" s="17"/>
      <c r="AX340" s="2"/>
      <c r="AY340" s="47"/>
    </row>
    <row r="341" spans="1:51" s="44" customFormat="1" ht="21">
      <c r="A341" s="2"/>
      <c r="B341" s="2"/>
      <c r="C341" s="52"/>
      <c r="D341" s="3"/>
      <c r="E341" s="3"/>
      <c r="F341" s="4"/>
      <c r="G341" s="47"/>
      <c r="H341" s="5"/>
      <c r="I341" s="18"/>
      <c r="J341" s="18"/>
      <c r="K341" s="7"/>
      <c r="L341" s="19"/>
      <c r="M341" s="19"/>
      <c r="N341" s="19"/>
      <c r="O341" s="45"/>
      <c r="P341" s="6"/>
      <c r="Q341" s="7"/>
      <c r="R341" s="8"/>
      <c r="S341" s="8"/>
      <c r="T341" s="9"/>
      <c r="U341" s="9"/>
      <c r="V341" s="9"/>
      <c r="W341" s="55"/>
      <c r="X341" s="3"/>
      <c r="Y341" s="10"/>
      <c r="Z341" s="3"/>
      <c r="AA341" s="3"/>
      <c r="AB341" s="3"/>
      <c r="AC341" s="11"/>
      <c r="AD341" s="52"/>
      <c r="AE341" s="12"/>
      <c r="AF341" s="12"/>
      <c r="AG341" s="12"/>
      <c r="AH341" s="12"/>
      <c r="AI341" s="12"/>
      <c r="AJ341" s="12"/>
      <c r="AK341" s="67"/>
      <c r="AL341" s="13"/>
      <c r="AM341" s="14"/>
      <c r="AN341" s="14"/>
      <c r="AO341" s="14"/>
      <c r="AP341" s="14"/>
      <c r="AQ341" s="14"/>
      <c r="AR341" s="14"/>
      <c r="AS341" s="14"/>
      <c r="AT341" s="14"/>
      <c r="AU341" s="15"/>
      <c r="AV341" s="16"/>
      <c r="AW341" s="17"/>
      <c r="AX341" s="2"/>
      <c r="AY341" s="47"/>
    </row>
    <row r="342" spans="1:51" s="44" customFormat="1" ht="21">
      <c r="A342" s="2"/>
      <c r="B342" s="2"/>
      <c r="C342" s="52"/>
      <c r="D342" s="3"/>
      <c r="E342" s="3"/>
      <c r="F342" s="4"/>
      <c r="G342" s="47"/>
      <c r="H342" s="5"/>
      <c r="I342" s="18"/>
      <c r="J342" s="18"/>
      <c r="K342" s="7"/>
      <c r="L342" s="19"/>
      <c r="M342" s="19"/>
      <c r="N342" s="19"/>
      <c r="O342" s="45"/>
      <c r="P342" s="6"/>
      <c r="Q342" s="7"/>
      <c r="R342" s="8"/>
      <c r="S342" s="8"/>
      <c r="T342" s="9"/>
      <c r="U342" s="9"/>
      <c r="V342" s="9"/>
      <c r="W342" s="55"/>
      <c r="X342" s="3"/>
      <c r="Y342" s="10"/>
      <c r="Z342" s="3"/>
      <c r="AA342" s="3"/>
      <c r="AB342" s="3"/>
      <c r="AC342" s="11"/>
      <c r="AD342" s="52"/>
      <c r="AE342" s="12"/>
      <c r="AF342" s="12"/>
      <c r="AG342" s="12"/>
      <c r="AH342" s="12"/>
      <c r="AI342" s="12"/>
      <c r="AJ342" s="12"/>
      <c r="AK342" s="67"/>
      <c r="AL342" s="13"/>
      <c r="AM342" s="14"/>
      <c r="AN342" s="14"/>
      <c r="AO342" s="14"/>
      <c r="AP342" s="14"/>
      <c r="AQ342" s="14"/>
      <c r="AR342" s="14"/>
      <c r="AS342" s="14"/>
      <c r="AT342" s="14"/>
      <c r="AU342" s="15"/>
      <c r="AV342" s="16"/>
      <c r="AW342" s="17"/>
      <c r="AX342" s="2"/>
      <c r="AY342" s="47"/>
    </row>
    <row r="343" spans="1:51" s="44" customFormat="1" ht="21">
      <c r="A343" s="2"/>
      <c r="B343" s="2"/>
      <c r="C343" s="52"/>
      <c r="D343" s="3"/>
      <c r="E343" s="3"/>
      <c r="F343" s="4"/>
      <c r="G343" s="47"/>
      <c r="H343" s="5"/>
      <c r="I343" s="18"/>
      <c r="J343" s="18"/>
      <c r="K343" s="7"/>
      <c r="L343" s="19"/>
      <c r="M343" s="19"/>
      <c r="N343" s="19"/>
      <c r="O343" s="45"/>
      <c r="P343" s="6"/>
      <c r="Q343" s="7"/>
      <c r="R343" s="8"/>
      <c r="S343" s="8"/>
      <c r="T343" s="9"/>
      <c r="U343" s="9"/>
      <c r="V343" s="9"/>
      <c r="W343" s="55"/>
      <c r="X343" s="3"/>
      <c r="Y343" s="10"/>
      <c r="Z343" s="3"/>
      <c r="AA343" s="3"/>
      <c r="AB343" s="3"/>
      <c r="AC343" s="11"/>
      <c r="AD343" s="52"/>
      <c r="AE343" s="12"/>
      <c r="AF343" s="12"/>
      <c r="AG343" s="12"/>
      <c r="AH343" s="12"/>
      <c r="AI343" s="12"/>
      <c r="AJ343" s="12"/>
      <c r="AK343" s="67"/>
      <c r="AL343" s="13"/>
      <c r="AM343" s="14"/>
      <c r="AN343" s="14"/>
      <c r="AO343" s="14"/>
      <c r="AP343" s="14"/>
      <c r="AQ343" s="14"/>
      <c r="AR343" s="14"/>
      <c r="AS343" s="14"/>
      <c r="AT343" s="14"/>
      <c r="AU343" s="15"/>
      <c r="AV343" s="16"/>
      <c r="AW343" s="17"/>
      <c r="AX343" s="2"/>
      <c r="AY343" s="47"/>
    </row>
    <row r="344" spans="1:51" s="44" customFormat="1" ht="21">
      <c r="A344" s="2"/>
      <c r="B344" s="2"/>
      <c r="C344" s="52"/>
      <c r="D344" s="3"/>
      <c r="E344" s="3"/>
      <c r="F344" s="4"/>
      <c r="G344" s="47"/>
      <c r="H344" s="5"/>
      <c r="I344" s="18"/>
      <c r="J344" s="18"/>
      <c r="K344" s="7"/>
      <c r="L344" s="19"/>
      <c r="M344" s="19"/>
      <c r="N344" s="19"/>
      <c r="O344" s="45"/>
      <c r="P344" s="6"/>
      <c r="Q344" s="7"/>
      <c r="R344" s="8"/>
      <c r="S344" s="8"/>
      <c r="T344" s="9"/>
      <c r="U344" s="9"/>
      <c r="V344" s="9"/>
      <c r="W344" s="55"/>
      <c r="X344" s="3"/>
      <c r="Y344" s="10"/>
      <c r="Z344" s="3"/>
      <c r="AA344" s="3"/>
      <c r="AB344" s="3"/>
      <c r="AC344" s="11"/>
      <c r="AD344" s="52"/>
      <c r="AE344" s="12"/>
      <c r="AF344" s="12"/>
      <c r="AG344" s="12"/>
      <c r="AH344" s="12"/>
      <c r="AI344" s="12"/>
      <c r="AJ344" s="12"/>
      <c r="AK344" s="67"/>
      <c r="AL344" s="13"/>
      <c r="AM344" s="14"/>
      <c r="AN344" s="14"/>
      <c r="AO344" s="14"/>
      <c r="AP344" s="14"/>
      <c r="AQ344" s="14"/>
      <c r="AR344" s="14"/>
      <c r="AS344" s="14"/>
      <c r="AT344" s="14"/>
      <c r="AU344" s="15"/>
      <c r="AV344" s="16"/>
      <c r="AW344" s="17"/>
      <c r="AX344" s="2"/>
      <c r="AY344" s="47"/>
    </row>
    <row r="345" spans="1:51" s="44" customFormat="1" ht="21">
      <c r="A345" s="2"/>
      <c r="B345" s="2"/>
      <c r="C345" s="52"/>
      <c r="D345" s="3"/>
      <c r="E345" s="3"/>
      <c r="F345" s="4"/>
      <c r="G345" s="47"/>
      <c r="H345" s="5"/>
      <c r="I345" s="18"/>
      <c r="J345" s="18"/>
      <c r="K345" s="7"/>
      <c r="L345" s="19"/>
      <c r="M345" s="19"/>
      <c r="N345" s="19"/>
      <c r="O345" s="45"/>
      <c r="P345" s="6"/>
      <c r="Q345" s="7"/>
      <c r="R345" s="8"/>
      <c r="S345" s="8"/>
      <c r="T345" s="9"/>
      <c r="U345" s="9"/>
      <c r="V345" s="9"/>
      <c r="W345" s="55"/>
      <c r="X345" s="3"/>
      <c r="Y345" s="10"/>
      <c r="Z345" s="3"/>
      <c r="AA345" s="3"/>
      <c r="AB345" s="3"/>
      <c r="AC345" s="11"/>
      <c r="AD345" s="52"/>
      <c r="AE345" s="12"/>
      <c r="AF345" s="12"/>
      <c r="AG345" s="12"/>
      <c r="AH345" s="12"/>
      <c r="AI345" s="12"/>
      <c r="AJ345" s="12"/>
      <c r="AK345" s="67"/>
      <c r="AL345" s="13"/>
      <c r="AM345" s="14"/>
      <c r="AN345" s="14"/>
      <c r="AO345" s="14"/>
      <c r="AP345" s="14"/>
      <c r="AQ345" s="14"/>
      <c r="AR345" s="14"/>
      <c r="AS345" s="14"/>
      <c r="AT345" s="14"/>
      <c r="AU345" s="15"/>
      <c r="AV345" s="16"/>
      <c r="AW345" s="17"/>
      <c r="AX345" s="2"/>
      <c r="AY345" s="47"/>
    </row>
    <row r="346" spans="1:51" s="44" customFormat="1" ht="21">
      <c r="A346" s="2"/>
      <c r="B346" s="2"/>
      <c r="C346" s="52"/>
      <c r="D346" s="3"/>
      <c r="E346" s="3"/>
      <c r="F346" s="4"/>
      <c r="G346" s="47"/>
      <c r="H346" s="5"/>
      <c r="I346" s="18"/>
      <c r="J346" s="18"/>
      <c r="K346" s="7"/>
      <c r="L346" s="19"/>
      <c r="M346" s="19"/>
      <c r="N346" s="19"/>
      <c r="O346" s="45"/>
      <c r="P346" s="6"/>
      <c r="Q346" s="7"/>
      <c r="R346" s="8"/>
      <c r="S346" s="8"/>
      <c r="T346" s="9"/>
      <c r="U346" s="9"/>
      <c r="V346" s="9"/>
      <c r="W346" s="55"/>
      <c r="X346" s="3"/>
      <c r="Y346" s="10"/>
      <c r="Z346" s="3"/>
      <c r="AA346" s="3"/>
      <c r="AB346" s="3"/>
      <c r="AC346" s="11"/>
      <c r="AD346" s="52"/>
      <c r="AE346" s="12"/>
      <c r="AF346" s="12"/>
      <c r="AG346" s="12"/>
      <c r="AH346" s="12"/>
      <c r="AI346" s="12"/>
      <c r="AJ346" s="12"/>
      <c r="AK346" s="67"/>
      <c r="AL346" s="13"/>
      <c r="AM346" s="14"/>
      <c r="AN346" s="14"/>
      <c r="AO346" s="14"/>
      <c r="AP346" s="14"/>
      <c r="AQ346" s="14"/>
      <c r="AR346" s="14"/>
      <c r="AS346" s="14"/>
      <c r="AT346" s="14"/>
      <c r="AU346" s="15"/>
      <c r="AV346" s="16"/>
      <c r="AW346" s="17"/>
      <c r="AX346" s="2"/>
      <c r="AY346" s="47"/>
    </row>
    <row r="347" spans="1:51" s="44" customFormat="1" ht="21">
      <c r="A347" s="2"/>
      <c r="B347" s="2"/>
      <c r="C347" s="52"/>
      <c r="D347" s="3"/>
      <c r="E347" s="3"/>
      <c r="F347" s="4"/>
      <c r="G347" s="47"/>
      <c r="H347" s="5"/>
      <c r="I347" s="18"/>
      <c r="J347" s="18"/>
      <c r="K347" s="7"/>
      <c r="L347" s="19"/>
      <c r="M347" s="19"/>
      <c r="N347" s="19"/>
      <c r="O347" s="45"/>
      <c r="P347" s="6"/>
      <c r="Q347" s="7"/>
      <c r="R347" s="8"/>
      <c r="S347" s="8"/>
      <c r="T347" s="9"/>
      <c r="U347" s="9"/>
      <c r="V347" s="9"/>
      <c r="W347" s="55"/>
      <c r="X347" s="3"/>
      <c r="Y347" s="10"/>
      <c r="Z347" s="3"/>
      <c r="AA347" s="3"/>
      <c r="AB347" s="3"/>
      <c r="AC347" s="11"/>
      <c r="AD347" s="52"/>
      <c r="AE347" s="12"/>
      <c r="AF347" s="12"/>
      <c r="AG347" s="12"/>
      <c r="AH347" s="12"/>
      <c r="AI347" s="12"/>
      <c r="AJ347" s="12"/>
      <c r="AK347" s="67"/>
      <c r="AL347" s="13"/>
      <c r="AM347" s="14"/>
      <c r="AN347" s="14"/>
      <c r="AO347" s="14"/>
      <c r="AP347" s="14"/>
      <c r="AQ347" s="14"/>
      <c r="AR347" s="14"/>
      <c r="AS347" s="14"/>
      <c r="AT347" s="14"/>
      <c r="AU347" s="15"/>
      <c r="AV347" s="16"/>
      <c r="AW347" s="17"/>
      <c r="AX347" s="2"/>
      <c r="AY347" s="47"/>
    </row>
    <row r="348" spans="1:51" s="44" customFormat="1" ht="21">
      <c r="A348" s="2"/>
      <c r="B348" s="2"/>
      <c r="C348" s="52"/>
      <c r="D348" s="3"/>
      <c r="E348" s="3"/>
      <c r="F348" s="4"/>
      <c r="G348" s="47"/>
      <c r="H348" s="5"/>
      <c r="I348" s="18"/>
      <c r="J348" s="18"/>
      <c r="K348" s="7"/>
      <c r="L348" s="19"/>
      <c r="M348" s="19"/>
      <c r="N348" s="19"/>
      <c r="O348" s="45"/>
      <c r="P348" s="6"/>
      <c r="Q348" s="7"/>
      <c r="R348" s="8"/>
      <c r="S348" s="8"/>
      <c r="T348" s="9"/>
      <c r="U348" s="9"/>
      <c r="V348" s="9"/>
      <c r="W348" s="55"/>
      <c r="X348" s="3"/>
      <c r="Y348" s="10"/>
      <c r="Z348" s="3"/>
      <c r="AA348" s="3"/>
      <c r="AB348" s="3"/>
      <c r="AC348" s="11"/>
      <c r="AD348" s="52"/>
      <c r="AE348" s="12"/>
      <c r="AF348" s="12"/>
      <c r="AG348" s="12"/>
      <c r="AH348" s="12"/>
      <c r="AI348" s="12"/>
      <c r="AJ348" s="12"/>
      <c r="AK348" s="67"/>
      <c r="AL348" s="13"/>
      <c r="AM348" s="14"/>
      <c r="AN348" s="14"/>
      <c r="AO348" s="14"/>
      <c r="AP348" s="14"/>
      <c r="AQ348" s="14"/>
      <c r="AR348" s="14"/>
      <c r="AS348" s="14"/>
      <c r="AT348" s="14"/>
      <c r="AU348" s="15"/>
      <c r="AV348" s="16"/>
      <c r="AW348" s="17"/>
      <c r="AX348" s="2"/>
      <c r="AY348" s="47"/>
    </row>
    <row r="349" spans="1:51" s="44" customFormat="1" ht="21">
      <c r="A349" s="2"/>
      <c r="B349" s="2"/>
      <c r="C349" s="52"/>
      <c r="D349" s="3"/>
      <c r="E349" s="3"/>
      <c r="F349" s="4"/>
      <c r="G349" s="47"/>
      <c r="H349" s="5"/>
      <c r="I349" s="18"/>
      <c r="J349" s="18"/>
      <c r="K349" s="7"/>
      <c r="L349" s="19"/>
      <c r="M349" s="19"/>
      <c r="N349" s="19"/>
      <c r="O349" s="45"/>
      <c r="P349" s="6"/>
      <c r="Q349" s="7"/>
      <c r="R349" s="8"/>
      <c r="S349" s="8"/>
      <c r="T349" s="9"/>
      <c r="U349" s="9"/>
      <c r="V349" s="9"/>
      <c r="W349" s="55"/>
      <c r="X349" s="3"/>
      <c r="Y349" s="10"/>
      <c r="Z349" s="3"/>
      <c r="AA349" s="3"/>
      <c r="AB349" s="3"/>
      <c r="AC349" s="11"/>
      <c r="AD349" s="52"/>
      <c r="AE349" s="12"/>
      <c r="AF349" s="12"/>
      <c r="AG349" s="12"/>
      <c r="AH349" s="12"/>
      <c r="AI349" s="12"/>
      <c r="AJ349" s="12"/>
      <c r="AK349" s="67"/>
      <c r="AL349" s="13"/>
      <c r="AM349" s="14"/>
      <c r="AN349" s="14"/>
      <c r="AO349" s="14"/>
      <c r="AP349" s="14"/>
      <c r="AQ349" s="14"/>
      <c r="AR349" s="14"/>
      <c r="AS349" s="14"/>
      <c r="AT349" s="14"/>
      <c r="AU349" s="15"/>
      <c r="AV349" s="16"/>
      <c r="AW349" s="17"/>
      <c r="AX349" s="2"/>
      <c r="AY349" s="47"/>
    </row>
    <row r="350" spans="1:51" s="44" customFormat="1" ht="21">
      <c r="A350" s="2"/>
      <c r="B350" s="2"/>
      <c r="C350" s="52"/>
      <c r="D350" s="3"/>
      <c r="E350" s="3"/>
      <c r="F350" s="4"/>
      <c r="G350" s="47"/>
      <c r="H350" s="5"/>
      <c r="I350" s="18"/>
      <c r="J350" s="18"/>
      <c r="K350" s="7"/>
      <c r="L350" s="19"/>
      <c r="M350" s="19"/>
      <c r="N350" s="19"/>
      <c r="O350" s="45"/>
      <c r="P350" s="6"/>
      <c r="Q350" s="7"/>
      <c r="R350" s="8"/>
      <c r="S350" s="8"/>
      <c r="T350" s="9"/>
      <c r="U350" s="9"/>
      <c r="V350" s="9"/>
      <c r="W350" s="55"/>
      <c r="X350" s="3"/>
      <c r="Y350" s="10"/>
      <c r="Z350" s="3"/>
      <c r="AA350" s="3"/>
      <c r="AB350" s="3"/>
      <c r="AC350" s="11"/>
      <c r="AD350" s="52"/>
      <c r="AE350" s="12"/>
      <c r="AF350" s="12"/>
      <c r="AG350" s="12"/>
      <c r="AH350" s="12"/>
      <c r="AI350" s="12"/>
      <c r="AJ350" s="12"/>
      <c r="AK350" s="67"/>
      <c r="AL350" s="13"/>
      <c r="AM350" s="14"/>
      <c r="AN350" s="14"/>
      <c r="AO350" s="14"/>
      <c r="AP350" s="14"/>
      <c r="AQ350" s="14"/>
      <c r="AR350" s="14"/>
      <c r="AS350" s="14"/>
      <c r="AT350" s="14"/>
      <c r="AU350" s="15"/>
      <c r="AV350" s="16"/>
      <c r="AW350" s="17"/>
      <c r="AX350" s="2"/>
      <c r="AY350" s="47"/>
    </row>
    <row r="351" spans="1:51" s="44" customFormat="1" ht="21">
      <c r="A351" s="2"/>
      <c r="B351" s="2"/>
      <c r="C351" s="52"/>
      <c r="D351" s="3"/>
      <c r="E351" s="3"/>
      <c r="F351" s="4"/>
      <c r="G351" s="47"/>
      <c r="H351" s="5"/>
      <c r="I351" s="18"/>
      <c r="J351" s="18"/>
      <c r="K351" s="7"/>
      <c r="L351" s="19"/>
      <c r="M351" s="19"/>
      <c r="N351" s="19"/>
      <c r="O351" s="45"/>
      <c r="P351" s="6"/>
      <c r="Q351" s="7"/>
      <c r="R351" s="8"/>
      <c r="S351" s="8"/>
      <c r="T351" s="9"/>
      <c r="U351" s="9"/>
      <c r="V351" s="9"/>
      <c r="W351" s="55"/>
      <c r="X351" s="3"/>
      <c r="Y351" s="10"/>
      <c r="Z351" s="3"/>
      <c r="AA351" s="3"/>
      <c r="AB351" s="3"/>
      <c r="AC351" s="11"/>
      <c r="AD351" s="52"/>
      <c r="AE351" s="12"/>
      <c r="AF351" s="12"/>
      <c r="AG351" s="12"/>
      <c r="AH351" s="12"/>
      <c r="AI351" s="12"/>
      <c r="AJ351" s="12"/>
      <c r="AK351" s="67"/>
      <c r="AL351" s="13"/>
      <c r="AM351" s="14"/>
      <c r="AN351" s="14"/>
      <c r="AO351" s="14"/>
      <c r="AP351" s="14"/>
      <c r="AQ351" s="14"/>
      <c r="AR351" s="14"/>
      <c r="AS351" s="14"/>
      <c r="AT351" s="14"/>
      <c r="AU351" s="15"/>
      <c r="AV351" s="16"/>
      <c r="AW351" s="17"/>
      <c r="AX351" s="2"/>
      <c r="AY351" s="47"/>
    </row>
    <row r="352" spans="1:51" s="44" customFormat="1" ht="21">
      <c r="A352" s="2"/>
      <c r="B352" s="2"/>
      <c r="C352" s="52"/>
      <c r="D352" s="3"/>
      <c r="E352" s="3"/>
      <c r="F352" s="4"/>
      <c r="G352" s="47"/>
      <c r="H352" s="5"/>
      <c r="I352" s="18"/>
      <c r="J352" s="18"/>
      <c r="K352" s="7"/>
      <c r="L352" s="19"/>
      <c r="M352" s="19"/>
      <c r="N352" s="19"/>
      <c r="O352" s="45"/>
      <c r="P352" s="6"/>
      <c r="Q352" s="7"/>
      <c r="R352" s="8"/>
      <c r="S352" s="8"/>
      <c r="T352" s="9"/>
      <c r="U352" s="9"/>
      <c r="V352" s="9"/>
      <c r="W352" s="55"/>
      <c r="X352" s="3"/>
      <c r="Y352" s="10"/>
      <c r="Z352" s="3"/>
      <c r="AA352" s="3"/>
      <c r="AB352" s="3"/>
      <c r="AC352" s="11"/>
      <c r="AD352" s="52"/>
      <c r="AE352" s="12"/>
      <c r="AF352" s="12"/>
      <c r="AG352" s="12"/>
      <c r="AH352" s="12"/>
      <c r="AI352" s="12"/>
      <c r="AJ352" s="12"/>
      <c r="AK352" s="67"/>
      <c r="AL352" s="13"/>
      <c r="AM352" s="14"/>
      <c r="AN352" s="14"/>
      <c r="AO352" s="14"/>
      <c r="AP352" s="14"/>
      <c r="AQ352" s="14"/>
      <c r="AR352" s="14"/>
      <c r="AS352" s="14"/>
      <c r="AT352" s="14"/>
      <c r="AU352" s="15"/>
      <c r="AV352" s="16"/>
      <c r="AW352" s="17"/>
      <c r="AX352" s="2"/>
      <c r="AY352" s="47"/>
    </row>
    <row r="353" spans="1:51" s="44" customFormat="1" ht="21">
      <c r="A353" s="2"/>
      <c r="B353" s="2"/>
      <c r="C353" s="52"/>
      <c r="D353" s="3"/>
      <c r="E353" s="3"/>
      <c r="F353" s="4"/>
      <c r="G353" s="47"/>
      <c r="H353" s="5"/>
      <c r="I353" s="18"/>
      <c r="J353" s="18"/>
      <c r="K353" s="7"/>
      <c r="L353" s="19"/>
      <c r="M353" s="19"/>
      <c r="N353" s="19"/>
      <c r="O353" s="45"/>
      <c r="P353" s="6"/>
      <c r="Q353" s="7"/>
      <c r="R353" s="8"/>
      <c r="S353" s="8"/>
      <c r="T353" s="9"/>
      <c r="U353" s="9"/>
      <c r="V353" s="9"/>
      <c r="W353" s="55"/>
      <c r="X353" s="3"/>
      <c r="Y353" s="10"/>
      <c r="Z353" s="3"/>
      <c r="AA353" s="3"/>
      <c r="AB353" s="3"/>
      <c r="AC353" s="11"/>
      <c r="AD353" s="52"/>
      <c r="AE353" s="12"/>
      <c r="AF353" s="12"/>
      <c r="AG353" s="12"/>
      <c r="AH353" s="12"/>
      <c r="AI353" s="12"/>
      <c r="AJ353" s="12"/>
      <c r="AK353" s="67"/>
      <c r="AL353" s="13"/>
      <c r="AM353" s="14"/>
      <c r="AN353" s="14"/>
      <c r="AO353" s="14"/>
      <c r="AP353" s="14"/>
      <c r="AQ353" s="14"/>
      <c r="AR353" s="14"/>
      <c r="AS353" s="14"/>
      <c r="AT353" s="14"/>
      <c r="AU353" s="15"/>
      <c r="AV353" s="16"/>
      <c r="AW353" s="17"/>
      <c r="AX353" s="2"/>
      <c r="AY353" s="47"/>
    </row>
    <row r="354" spans="1:51" s="44" customFormat="1" ht="21">
      <c r="A354" s="2"/>
      <c r="B354" s="2"/>
      <c r="C354" s="52"/>
      <c r="D354" s="3"/>
      <c r="E354" s="3"/>
      <c r="F354" s="4"/>
      <c r="G354" s="47"/>
      <c r="H354" s="5"/>
      <c r="I354" s="18"/>
      <c r="J354" s="18"/>
      <c r="K354" s="7"/>
      <c r="L354" s="19"/>
      <c r="M354" s="19"/>
      <c r="N354" s="19"/>
      <c r="O354" s="45"/>
      <c r="P354" s="6"/>
      <c r="Q354" s="7"/>
      <c r="R354" s="8"/>
      <c r="S354" s="8"/>
      <c r="T354" s="9"/>
      <c r="U354" s="9"/>
      <c r="V354" s="9"/>
      <c r="W354" s="55"/>
      <c r="X354" s="3"/>
      <c r="Y354" s="10"/>
      <c r="Z354" s="3"/>
      <c r="AA354" s="3"/>
      <c r="AB354" s="3"/>
      <c r="AC354" s="11"/>
      <c r="AD354" s="52"/>
      <c r="AE354" s="12"/>
      <c r="AF354" s="12"/>
      <c r="AG354" s="12"/>
      <c r="AH354" s="12"/>
      <c r="AI354" s="12"/>
      <c r="AJ354" s="12"/>
      <c r="AK354" s="67"/>
      <c r="AL354" s="13"/>
      <c r="AM354" s="14"/>
      <c r="AN354" s="14"/>
      <c r="AO354" s="14"/>
      <c r="AP354" s="14"/>
      <c r="AQ354" s="14"/>
      <c r="AR354" s="14"/>
      <c r="AS354" s="14"/>
      <c r="AT354" s="14"/>
      <c r="AU354" s="15"/>
      <c r="AV354" s="16"/>
      <c r="AW354" s="17"/>
      <c r="AX354" s="2"/>
      <c r="AY354" s="47"/>
    </row>
    <row r="355" spans="1:51" s="44" customFormat="1" ht="21">
      <c r="A355" s="2"/>
      <c r="B355" s="2"/>
      <c r="C355" s="52"/>
      <c r="D355" s="3"/>
      <c r="E355" s="3"/>
      <c r="F355" s="4"/>
      <c r="G355" s="47"/>
      <c r="H355" s="5"/>
      <c r="I355" s="18"/>
      <c r="J355" s="18"/>
      <c r="K355" s="7"/>
      <c r="L355" s="19"/>
      <c r="M355" s="19"/>
      <c r="N355" s="19"/>
      <c r="O355" s="45"/>
      <c r="P355" s="6"/>
      <c r="Q355" s="7"/>
      <c r="R355" s="8"/>
      <c r="S355" s="8"/>
      <c r="T355" s="9"/>
      <c r="U355" s="9"/>
      <c r="V355" s="9"/>
      <c r="W355" s="55"/>
      <c r="X355" s="3"/>
      <c r="Y355" s="10"/>
      <c r="Z355" s="3"/>
      <c r="AA355" s="3"/>
      <c r="AB355" s="3"/>
      <c r="AC355" s="11"/>
      <c r="AD355" s="52"/>
      <c r="AE355" s="12"/>
      <c r="AF355" s="12"/>
      <c r="AG355" s="12"/>
      <c r="AH355" s="12"/>
      <c r="AI355" s="12"/>
      <c r="AJ355" s="12"/>
      <c r="AK355" s="67"/>
      <c r="AL355" s="13"/>
      <c r="AM355" s="14"/>
      <c r="AN355" s="14"/>
      <c r="AO355" s="14"/>
      <c r="AP355" s="14"/>
      <c r="AQ355" s="14"/>
      <c r="AR355" s="14"/>
      <c r="AS355" s="14"/>
      <c r="AT355" s="14"/>
      <c r="AU355" s="15"/>
      <c r="AV355" s="16"/>
      <c r="AW355" s="17"/>
      <c r="AX355" s="2"/>
      <c r="AY355" s="47"/>
    </row>
    <row r="356" spans="1:51" s="44" customFormat="1" ht="21">
      <c r="A356" s="2"/>
      <c r="B356" s="2"/>
      <c r="C356" s="52"/>
      <c r="D356" s="3"/>
      <c r="E356" s="3"/>
      <c r="F356" s="4"/>
      <c r="G356" s="47"/>
      <c r="H356" s="5"/>
      <c r="I356" s="18"/>
      <c r="J356" s="18"/>
      <c r="K356" s="7"/>
      <c r="L356" s="19"/>
      <c r="M356" s="19"/>
      <c r="N356" s="19"/>
      <c r="O356" s="45"/>
      <c r="P356" s="6"/>
      <c r="Q356" s="7"/>
      <c r="R356" s="8"/>
      <c r="S356" s="8"/>
      <c r="T356" s="9"/>
      <c r="U356" s="9"/>
      <c r="V356" s="9"/>
      <c r="W356" s="55"/>
      <c r="X356" s="3"/>
      <c r="Y356" s="10"/>
      <c r="Z356" s="3"/>
      <c r="AA356" s="3"/>
      <c r="AB356" s="3"/>
      <c r="AC356" s="11"/>
      <c r="AD356" s="52"/>
      <c r="AE356" s="12"/>
      <c r="AF356" s="12"/>
      <c r="AG356" s="12"/>
      <c r="AH356" s="12"/>
      <c r="AI356" s="12"/>
      <c r="AJ356" s="12"/>
      <c r="AK356" s="67"/>
      <c r="AL356" s="13"/>
      <c r="AM356" s="14"/>
      <c r="AN356" s="14"/>
      <c r="AO356" s="14"/>
      <c r="AP356" s="14"/>
      <c r="AQ356" s="14"/>
      <c r="AR356" s="14"/>
      <c r="AS356" s="14"/>
      <c r="AT356" s="14"/>
      <c r="AU356" s="15"/>
      <c r="AV356" s="16"/>
      <c r="AW356" s="17"/>
      <c r="AX356" s="2"/>
      <c r="AY356" s="47"/>
    </row>
    <row r="357" spans="1:51" s="44" customFormat="1" ht="21">
      <c r="A357" s="2"/>
      <c r="B357" s="2"/>
      <c r="C357" s="52"/>
      <c r="D357" s="3"/>
      <c r="E357" s="3"/>
      <c r="F357" s="4"/>
      <c r="G357" s="47"/>
      <c r="H357" s="5"/>
      <c r="I357" s="18"/>
      <c r="J357" s="18"/>
      <c r="K357" s="7"/>
      <c r="L357" s="19"/>
      <c r="M357" s="19"/>
      <c r="N357" s="19"/>
      <c r="O357" s="45"/>
      <c r="P357" s="6"/>
      <c r="Q357" s="7"/>
      <c r="R357" s="8"/>
      <c r="S357" s="8"/>
      <c r="T357" s="9"/>
      <c r="U357" s="9"/>
      <c r="V357" s="9"/>
      <c r="W357" s="55"/>
      <c r="X357" s="3"/>
      <c r="Y357" s="10"/>
      <c r="Z357" s="3"/>
      <c r="AA357" s="3"/>
      <c r="AB357" s="3"/>
      <c r="AC357" s="11"/>
      <c r="AD357" s="52"/>
      <c r="AE357" s="12"/>
      <c r="AF357" s="12"/>
      <c r="AG357" s="12"/>
      <c r="AH357" s="12"/>
      <c r="AI357" s="12"/>
      <c r="AJ357" s="12"/>
      <c r="AK357" s="67"/>
      <c r="AL357" s="13"/>
      <c r="AM357" s="14"/>
      <c r="AN357" s="14"/>
      <c r="AO357" s="14"/>
      <c r="AP357" s="14"/>
      <c r="AQ357" s="14"/>
      <c r="AR357" s="14"/>
      <c r="AS357" s="14"/>
      <c r="AT357" s="14"/>
      <c r="AU357" s="15"/>
      <c r="AV357" s="16"/>
      <c r="AW357" s="17"/>
      <c r="AX357" s="2"/>
      <c r="AY357" s="47"/>
    </row>
    <row r="358" spans="1:51" s="44" customFormat="1" ht="21">
      <c r="A358" s="2"/>
      <c r="B358" s="2"/>
      <c r="C358" s="52"/>
      <c r="D358" s="3"/>
      <c r="E358" s="3"/>
      <c r="F358" s="4"/>
      <c r="G358" s="47"/>
      <c r="H358" s="5"/>
      <c r="I358" s="18"/>
      <c r="J358" s="18"/>
      <c r="K358" s="7"/>
      <c r="L358" s="19"/>
      <c r="M358" s="19"/>
      <c r="N358" s="19"/>
      <c r="O358" s="45"/>
      <c r="P358" s="6"/>
      <c r="Q358" s="7"/>
      <c r="R358" s="8"/>
      <c r="S358" s="8"/>
      <c r="T358" s="9"/>
      <c r="U358" s="9"/>
      <c r="V358" s="9"/>
      <c r="W358" s="55"/>
      <c r="X358" s="3"/>
      <c r="Y358" s="10"/>
      <c r="Z358" s="3"/>
      <c r="AA358" s="3"/>
      <c r="AB358" s="3"/>
      <c r="AC358" s="11"/>
      <c r="AD358" s="52"/>
      <c r="AE358" s="12"/>
      <c r="AF358" s="12"/>
      <c r="AG358" s="12"/>
      <c r="AH358" s="12"/>
      <c r="AI358" s="12"/>
      <c r="AJ358" s="12"/>
      <c r="AK358" s="67"/>
      <c r="AL358" s="13"/>
      <c r="AM358" s="14"/>
      <c r="AN358" s="14"/>
      <c r="AO358" s="14"/>
      <c r="AP358" s="14"/>
      <c r="AQ358" s="14"/>
      <c r="AR358" s="14"/>
      <c r="AS358" s="14"/>
      <c r="AT358" s="14"/>
      <c r="AU358" s="15"/>
      <c r="AV358" s="16"/>
      <c r="AW358" s="17"/>
      <c r="AX358" s="2"/>
      <c r="AY358" s="47"/>
    </row>
    <row r="359" spans="1:51" s="44" customFormat="1" ht="21">
      <c r="A359" s="2"/>
      <c r="B359" s="2"/>
      <c r="C359" s="52"/>
      <c r="D359" s="3"/>
      <c r="E359" s="3"/>
      <c r="F359" s="4"/>
      <c r="G359" s="47"/>
      <c r="H359" s="5"/>
      <c r="I359" s="18"/>
      <c r="J359" s="18"/>
      <c r="K359" s="7"/>
      <c r="L359" s="19"/>
      <c r="M359" s="19"/>
      <c r="N359" s="19"/>
      <c r="O359" s="45"/>
      <c r="P359" s="6"/>
      <c r="Q359" s="7"/>
      <c r="R359" s="8"/>
      <c r="S359" s="8"/>
      <c r="T359" s="9"/>
      <c r="U359" s="9"/>
      <c r="V359" s="9"/>
      <c r="W359" s="55"/>
      <c r="X359" s="3"/>
      <c r="Y359" s="10"/>
      <c r="Z359" s="3"/>
      <c r="AA359" s="3"/>
      <c r="AB359" s="3"/>
      <c r="AC359" s="11"/>
      <c r="AD359" s="52"/>
      <c r="AE359" s="12"/>
      <c r="AF359" s="12"/>
      <c r="AG359" s="12"/>
      <c r="AH359" s="12"/>
      <c r="AI359" s="12"/>
      <c r="AJ359" s="12"/>
      <c r="AK359" s="67"/>
      <c r="AL359" s="13"/>
      <c r="AM359" s="14"/>
      <c r="AN359" s="14"/>
      <c r="AO359" s="14"/>
      <c r="AP359" s="14"/>
      <c r="AQ359" s="14"/>
      <c r="AR359" s="14"/>
      <c r="AS359" s="14"/>
      <c r="AT359" s="14"/>
      <c r="AU359" s="15"/>
      <c r="AV359" s="16"/>
      <c r="AW359" s="17"/>
      <c r="AX359" s="2"/>
      <c r="AY359" s="47"/>
    </row>
    <row r="360" spans="1:51" s="44" customFormat="1" ht="21">
      <c r="A360" s="2"/>
      <c r="B360" s="2"/>
      <c r="C360" s="52"/>
      <c r="D360" s="3"/>
      <c r="E360" s="3"/>
      <c r="F360" s="4"/>
      <c r="G360" s="47"/>
      <c r="H360" s="5"/>
      <c r="I360" s="18"/>
      <c r="J360" s="18"/>
      <c r="K360" s="7"/>
      <c r="L360" s="19"/>
      <c r="M360" s="19"/>
      <c r="N360" s="19"/>
      <c r="O360" s="45"/>
      <c r="P360" s="6"/>
      <c r="Q360" s="7"/>
      <c r="R360" s="8"/>
      <c r="S360" s="8"/>
      <c r="T360" s="9"/>
      <c r="U360" s="9"/>
      <c r="V360" s="9"/>
      <c r="W360" s="55"/>
      <c r="X360" s="3"/>
      <c r="Y360" s="10"/>
      <c r="Z360" s="3"/>
      <c r="AA360" s="3"/>
      <c r="AB360" s="3"/>
      <c r="AC360" s="11"/>
      <c r="AD360" s="52"/>
      <c r="AE360" s="12"/>
      <c r="AF360" s="12"/>
      <c r="AG360" s="12"/>
      <c r="AH360" s="12"/>
      <c r="AI360" s="12"/>
      <c r="AJ360" s="12"/>
      <c r="AK360" s="67"/>
      <c r="AL360" s="13"/>
      <c r="AM360" s="14"/>
      <c r="AN360" s="14"/>
      <c r="AO360" s="14"/>
      <c r="AP360" s="14"/>
      <c r="AQ360" s="14"/>
      <c r="AR360" s="14"/>
      <c r="AS360" s="14"/>
      <c r="AT360" s="14"/>
      <c r="AU360" s="15"/>
      <c r="AV360" s="16"/>
      <c r="AW360" s="17"/>
      <c r="AX360" s="2"/>
      <c r="AY360" s="47"/>
    </row>
    <row r="361" spans="1:51" s="44" customFormat="1" ht="21">
      <c r="A361" s="2"/>
      <c r="B361" s="2"/>
      <c r="C361" s="52"/>
      <c r="D361" s="3"/>
      <c r="E361" s="3"/>
      <c r="F361" s="4"/>
      <c r="G361" s="47"/>
      <c r="H361" s="5"/>
      <c r="I361" s="18"/>
      <c r="J361" s="18"/>
      <c r="K361" s="7"/>
      <c r="L361" s="19"/>
      <c r="M361" s="19"/>
      <c r="N361" s="19"/>
      <c r="O361" s="45"/>
      <c r="P361" s="6"/>
      <c r="Q361" s="7"/>
      <c r="R361" s="8"/>
      <c r="S361" s="8"/>
      <c r="T361" s="9"/>
      <c r="U361" s="9"/>
      <c r="V361" s="9"/>
      <c r="W361" s="55"/>
      <c r="X361" s="3"/>
      <c r="Y361" s="10"/>
      <c r="Z361" s="3"/>
      <c r="AA361" s="3"/>
      <c r="AB361" s="3"/>
      <c r="AC361" s="11"/>
      <c r="AD361" s="52"/>
      <c r="AE361" s="12"/>
      <c r="AF361" s="12"/>
      <c r="AG361" s="12"/>
      <c r="AH361" s="12"/>
      <c r="AI361" s="12"/>
      <c r="AJ361" s="12"/>
      <c r="AK361" s="67"/>
      <c r="AL361" s="13"/>
      <c r="AM361" s="14"/>
      <c r="AN361" s="14"/>
      <c r="AO361" s="14"/>
      <c r="AP361" s="14"/>
      <c r="AQ361" s="14"/>
      <c r="AR361" s="14"/>
      <c r="AS361" s="14"/>
      <c r="AT361" s="14"/>
      <c r="AU361" s="15"/>
      <c r="AV361" s="16"/>
      <c r="AW361" s="17"/>
      <c r="AX361" s="2"/>
      <c r="AY361" s="47"/>
    </row>
    <row r="362" spans="1:51" s="44" customFormat="1" ht="21">
      <c r="A362" s="2"/>
      <c r="B362" s="2"/>
      <c r="C362" s="52"/>
      <c r="D362" s="3"/>
      <c r="E362" s="3"/>
      <c r="F362" s="4"/>
      <c r="G362" s="47"/>
      <c r="H362" s="5"/>
      <c r="I362" s="18"/>
      <c r="J362" s="18"/>
      <c r="K362" s="7"/>
      <c r="L362" s="19"/>
      <c r="M362" s="19"/>
      <c r="N362" s="19"/>
      <c r="O362" s="45"/>
      <c r="P362" s="6"/>
      <c r="Q362" s="7"/>
      <c r="R362" s="8"/>
      <c r="S362" s="8"/>
      <c r="T362" s="9"/>
      <c r="U362" s="9"/>
      <c r="V362" s="9"/>
      <c r="W362" s="55"/>
      <c r="X362" s="3"/>
      <c r="Y362" s="10"/>
      <c r="Z362" s="3"/>
      <c r="AA362" s="3"/>
      <c r="AB362" s="3"/>
      <c r="AC362" s="11"/>
      <c r="AD362" s="52"/>
      <c r="AE362" s="12"/>
      <c r="AF362" s="12"/>
      <c r="AG362" s="12"/>
      <c r="AH362" s="12"/>
      <c r="AI362" s="12"/>
      <c r="AJ362" s="12"/>
      <c r="AK362" s="67"/>
      <c r="AL362" s="13"/>
      <c r="AM362" s="14"/>
      <c r="AN362" s="14"/>
      <c r="AO362" s="14"/>
      <c r="AP362" s="14"/>
      <c r="AQ362" s="14"/>
      <c r="AR362" s="14"/>
      <c r="AS362" s="14"/>
      <c r="AT362" s="14"/>
      <c r="AU362" s="15"/>
      <c r="AV362" s="16"/>
      <c r="AW362" s="17"/>
      <c r="AX362" s="2"/>
      <c r="AY362" s="47"/>
    </row>
    <row r="363" spans="1:51" s="44" customFormat="1" ht="21">
      <c r="A363" s="2"/>
      <c r="B363" s="2"/>
      <c r="C363" s="52"/>
      <c r="D363" s="3"/>
      <c r="E363" s="3"/>
      <c r="F363" s="4"/>
      <c r="G363" s="47"/>
      <c r="H363" s="5"/>
      <c r="I363" s="18"/>
      <c r="J363" s="18"/>
      <c r="K363" s="7"/>
      <c r="L363" s="19"/>
      <c r="M363" s="19"/>
      <c r="N363" s="19"/>
      <c r="O363" s="45"/>
      <c r="P363" s="6"/>
      <c r="Q363" s="7"/>
      <c r="R363" s="8"/>
      <c r="S363" s="8"/>
      <c r="T363" s="9"/>
      <c r="U363" s="9"/>
      <c r="V363" s="9"/>
      <c r="W363" s="55"/>
      <c r="X363" s="3"/>
      <c r="Y363" s="10"/>
      <c r="Z363" s="3"/>
      <c r="AA363" s="3"/>
      <c r="AB363" s="3"/>
      <c r="AC363" s="11"/>
      <c r="AD363" s="52"/>
      <c r="AE363" s="12"/>
      <c r="AF363" s="12"/>
      <c r="AG363" s="12"/>
      <c r="AH363" s="12"/>
      <c r="AI363" s="12"/>
      <c r="AJ363" s="12"/>
      <c r="AK363" s="67"/>
      <c r="AL363" s="13"/>
      <c r="AM363" s="14"/>
      <c r="AN363" s="14"/>
      <c r="AO363" s="14"/>
      <c r="AP363" s="14"/>
      <c r="AQ363" s="14"/>
      <c r="AR363" s="14"/>
      <c r="AS363" s="14"/>
      <c r="AT363" s="14"/>
      <c r="AU363" s="15"/>
      <c r="AV363" s="16"/>
      <c r="AW363" s="17"/>
      <c r="AX363" s="2"/>
      <c r="AY363" s="47"/>
    </row>
    <row r="364" spans="1:51" s="44" customFormat="1" ht="21">
      <c r="A364" s="2"/>
      <c r="B364" s="2"/>
      <c r="C364" s="52"/>
      <c r="D364" s="3"/>
      <c r="E364" s="3"/>
      <c r="F364" s="4"/>
      <c r="G364" s="47"/>
      <c r="H364" s="5"/>
      <c r="I364" s="18"/>
      <c r="J364" s="18"/>
      <c r="K364" s="7"/>
      <c r="L364" s="19"/>
      <c r="M364" s="19"/>
      <c r="N364" s="19"/>
      <c r="O364" s="45"/>
      <c r="P364" s="6"/>
      <c r="Q364" s="7"/>
      <c r="R364" s="8"/>
      <c r="S364" s="8"/>
      <c r="T364" s="9"/>
      <c r="U364" s="9"/>
      <c r="V364" s="9"/>
      <c r="W364" s="55"/>
      <c r="X364" s="3"/>
      <c r="Y364" s="10"/>
      <c r="Z364" s="3"/>
      <c r="AA364" s="3"/>
      <c r="AB364" s="3"/>
      <c r="AC364" s="11"/>
      <c r="AD364" s="52"/>
      <c r="AE364" s="12"/>
      <c r="AF364" s="12"/>
      <c r="AG364" s="12"/>
      <c r="AH364" s="12"/>
      <c r="AI364" s="12"/>
      <c r="AJ364" s="12"/>
      <c r="AK364" s="67"/>
      <c r="AL364" s="13"/>
      <c r="AM364" s="14"/>
      <c r="AN364" s="14"/>
      <c r="AO364" s="14"/>
      <c r="AP364" s="14"/>
      <c r="AQ364" s="14"/>
      <c r="AR364" s="14"/>
      <c r="AS364" s="14"/>
      <c r="AT364" s="14"/>
      <c r="AU364" s="15"/>
      <c r="AV364" s="16"/>
      <c r="AW364" s="17"/>
      <c r="AX364" s="2"/>
      <c r="AY364" s="47"/>
    </row>
    <row r="365" spans="1:51" s="44" customFormat="1" ht="21">
      <c r="A365" s="2"/>
      <c r="B365" s="2"/>
      <c r="C365" s="52"/>
      <c r="D365" s="3"/>
      <c r="E365" s="3"/>
      <c r="F365" s="4"/>
      <c r="G365" s="47"/>
      <c r="H365" s="5"/>
      <c r="I365" s="18"/>
      <c r="J365" s="18"/>
      <c r="K365" s="7"/>
      <c r="L365" s="19"/>
      <c r="M365" s="19"/>
      <c r="N365" s="19"/>
      <c r="O365" s="45"/>
      <c r="P365" s="6"/>
      <c r="Q365" s="7"/>
      <c r="R365" s="8"/>
      <c r="S365" s="8"/>
      <c r="T365" s="9"/>
      <c r="U365" s="9"/>
      <c r="V365" s="9"/>
      <c r="W365" s="55"/>
      <c r="X365" s="3"/>
      <c r="Y365" s="10"/>
      <c r="Z365" s="3"/>
      <c r="AA365" s="3"/>
      <c r="AB365" s="3"/>
      <c r="AC365" s="11"/>
      <c r="AD365" s="52"/>
      <c r="AE365" s="12"/>
      <c r="AF365" s="12"/>
      <c r="AG365" s="12"/>
      <c r="AH365" s="12"/>
      <c r="AI365" s="12"/>
      <c r="AJ365" s="12"/>
      <c r="AK365" s="67"/>
      <c r="AL365" s="13"/>
      <c r="AM365" s="14"/>
      <c r="AN365" s="14"/>
      <c r="AO365" s="14"/>
      <c r="AP365" s="14"/>
      <c r="AQ365" s="14"/>
      <c r="AR365" s="14"/>
      <c r="AS365" s="14"/>
      <c r="AT365" s="14"/>
      <c r="AU365" s="15"/>
      <c r="AV365" s="16"/>
      <c r="AW365" s="17"/>
      <c r="AX365" s="2"/>
      <c r="AY365" s="47"/>
    </row>
    <row r="366" spans="1:51" s="44" customFormat="1" ht="21">
      <c r="A366" s="2"/>
      <c r="B366" s="2"/>
      <c r="C366" s="52"/>
      <c r="D366" s="3"/>
      <c r="E366" s="3"/>
      <c r="F366" s="4"/>
      <c r="G366" s="47"/>
      <c r="H366" s="5"/>
      <c r="I366" s="18"/>
      <c r="J366" s="18"/>
      <c r="K366" s="7"/>
      <c r="L366" s="19"/>
      <c r="M366" s="19"/>
      <c r="N366" s="19"/>
      <c r="O366" s="45"/>
      <c r="P366" s="6"/>
      <c r="Q366" s="7"/>
      <c r="R366" s="8"/>
      <c r="S366" s="8"/>
      <c r="T366" s="9"/>
      <c r="U366" s="9"/>
      <c r="V366" s="9"/>
      <c r="W366" s="55"/>
      <c r="X366" s="3"/>
      <c r="Y366" s="10"/>
      <c r="Z366" s="3"/>
      <c r="AA366" s="3"/>
      <c r="AB366" s="3"/>
      <c r="AC366" s="11"/>
      <c r="AD366" s="52"/>
      <c r="AE366" s="12"/>
      <c r="AF366" s="12"/>
      <c r="AG366" s="12"/>
      <c r="AH366" s="12"/>
      <c r="AI366" s="12"/>
      <c r="AJ366" s="12"/>
      <c r="AK366" s="67"/>
      <c r="AL366" s="13"/>
      <c r="AM366" s="14"/>
      <c r="AN366" s="14"/>
      <c r="AO366" s="14"/>
      <c r="AP366" s="14"/>
      <c r="AQ366" s="14"/>
      <c r="AR366" s="14"/>
      <c r="AS366" s="14"/>
      <c r="AT366" s="14"/>
      <c r="AU366" s="15"/>
      <c r="AV366" s="16"/>
      <c r="AW366" s="17"/>
      <c r="AX366" s="2"/>
      <c r="AY366" s="47"/>
    </row>
    <row r="367" spans="1:51" s="44" customFormat="1" ht="21">
      <c r="A367" s="2"/>
      <c r="B367" s="2"/>
      <c r="C367" s="52"/>
      <c r="D367" s="3"/>
      <c r="E367" s="3"/>
      <c r="F367" s="4"/>
      <c r="G367" s="47"/>
      <c r="H367" s="5"/>
      <c r="I367" s="18"/>
      <c r="J367" s="18"/>
      <c r="K367" s="7"/>
      <c r="L367" s="19"/>
      <c r="M367" s="19"/>
      <c r="N367" s="19"/>
      <c r="O367" s="45"/>
      <c r="P367" s="6"/>
      <c r="Q367" s="7"/>
      <c r="R367" s="8"/>
      <c r="S367" s="8"/>
      <c r="T367" s="9"/>
      <c r="U367" s="9"/>
      <c r="V367" s="9"/>
      <c r="W367" s="55"/>
      <c r="X367" s="3"/>
      <c r="Y367" s="10"/>
      <c r="Z367" s="3"/>
      <c r="AA367" s="3"/>
      <c r="AB367" s="3"/>
      <c r="AC367" s="11"/>
      <c r="AD367" s="52"/>
      <c r="AE367" s="12"/>
      <c r="AF367" s="12"/>
      <c r="AG367" s="12"/>
      <c r="AH367" s="12"/>
      <c r="AI367" s="12"/>
      <c r="AJ367" s="12"/>
      <c r="AK367" s="67"/>
      <c r="AL367" s="13"/>
      <c r="AM367" s="14"/>
      <c r="AN367" s="14"/>
      <c r="AO367" s="14"/>
      <c r="AP367" s="14"/>
      <c r="AQ367" s="14"/>
      <c r="AR367" s="14"/>
      <c r="AS367" s="14"/>
      <c r="AT367" s="14"/>
      <c r="AU367" s="15"/>
      <c r="AV367" s="16"/>
      <c r="AW367" s="17"/>
      <c r="AX367" s="2"/>
      <c r="AY367" s="47"/>
    </row>
    <row r="368" spans="1:51" s="44" customFormat="1" ht="21">
      <c r="A368" s="2"/>
      <c r="B368" s="2"/>
      <c r="C368" s="52"/>
      <c r="D368" s="3"/>
      <c r="E368" s="3"/>
      <c r="F368" s="4"/>
      <c r="G368" s="47"/>
      <c r="H368" s="5"/>
      <c r="I368" s="18"/>
      <c r="J368" s="18"/>
      <c r="K368" s="7"/>
      <c r="L368" s="19"/>
      <c r="M368" s="19"/>
      <c r="N368" s="19"/>
      <c r="O368" s="45"/>
      <c r="P368" s="6"/>
      <c r="Q368" s="7"/>
      <c r="R368" s="8"/>
      <c r="S368" s="8"/>
      <c r="T368" s="9"/>
      <c r="U368" s="9"/>
      <c r="V368" s="9"/>
      <c r="W368" s="55"/>
      <c r="X368" s="3"/>
      <c r="Y368" s="10"/>
      <c r="Z368" s="3"/>
      <c r="AA368" s="3"/>
      <c r="AB368" s="3"/>
      <c r="AC368" s="11"/>
      <c r="AD368" s="52"/>
      <c r="AE368" s="12"/>
      <c r="AF368" s="12"/>
      <c r="AG368" s="12"/>
      <c r="AH368" s="12"/>
      <c r="AI368" s="12"/>
      <c r="AJ368" s="12"/>
      <c r="AK368" s="67"/>
      <c r="AL368" s="13"/>
      <c r="AM368" s="14"/>
      <c r="AN368" s="14"/>
      <c r="AO368" s="14"/>
      <c r="AP368" s="14"/>
      <c r="AQ368" s="14"/>
      <c r="AR368" s="14"/>
      <c r="AS368" s="14"/>
      <c r="AT368" s="14"/>
      <c r="AU368" s="15"/>
      <c r="AV368" s="16"/>
      <c r="AW368" s="17"/>
      <c r="AX368" s="2"/>
      <c r="AY368" s="47"/>
    </row>
    <row r="369" spans="1:51" s="44" customFormat="1" ht="21">
      <c r="A369" s="2"/>
      <c r="B369" s="2"/>
      <c r="C369" s="52"/>
      <c r="D369" s="3"/>
      <c r="E369" s="3"/>
      <c r="F369" s="4"/>
      <c r="G369" s="47"/>
      <c r="H369" s="5"/>
      <c r="I369" s="18"/>
      <c r="J369" s="18"/>
      <c r="K369" s="7"/>
      <c r="L369" s="19"/>
      <c r="M369" s="19"/>
      <c r="N369" s="19"/>
      <c r="O369" s="45"/>
      <c r="P369" s="6"/>
      <c r="Q369" s="7"/>
      <c r="R369" s="8"/>
      <c r="S369" s="8"/>
      <c r="T369" s="9"/>
      <c r="U369" s="9"/>
      <c r="V369" s="9"/>
      <c r="W369" s="55"/>
      <c r="X369" s="3"/>
      <c r="Y369" s="10"/>
      <c r="Z369" s="3"/>
      <c r="AA369" s="3"/>
      <c r="AB369" s="3"/>
      <c r="AC369" s="11"/>
      <c r="AD369" s="52"/>
      <c r="AE369" s="12"/>
      <c r="AF369" s="12"/>
      <c r="AG369" s="12"/>
      <c r="AH369" s="12"/>
      <c r="AI369" s="12"/>
      <c r="AJ369" s="12"/>
      <c r="AK369" s="67"/>
      <c r="AL369" s="13"/>
      <c r="AM369" s="14"/>
      <c r="AN369" s="14"/>
      <c r="AO369" s="14"/>
      <c r="AP369" s="14"/>
      <c r="AQ369" s="14"/>
      <c r="AR369" s="14"/>
      <c r="AS369" s="14"/>
      <c r="AT369" s="14"/>
      <c r="AU369" s="15"/>
      <c r="AV369" s="16"/>
      <c r="AW369" s="17"/>
      <c r="AX369" s="2"/>
      <c r="AY369" s="47"/>
    </row>
    <row r="370" spans="1:51" s="44" customFormat="1" ht="21">
      <c r="A370" s="2"/>
      <c r="B370" s="2"/>
      <c r="C370" s="52"/>
      <c r="D370" s="3"/>
      <c r="E370" s="3"/>
      <c r="F370" s="4"/>
      <c r="G370" s="47"/>
      <c r="H370" s="5"/>
      <c r="I370" s="18"/>
      <c r="J370" s="18"/>
      <c r="K370" s="7"/>
      <c r="L370" s="19"/>
      <c r="M370" s="19"/>
      <c r="N370" s="19"/>
      <c r="O370" s="45"/>
      <c r="P370" s="6"/>
      <c r="Q370" s="7"/>
      <c r="R370" s="8"/>
      <c r="S370" s="8"/>
      <c r="T370" s="9"/>
      <c r="U370" s="9"/>
      <c r="V370" s="9"/>
      <c r="W370" s="55"/>
      <c r="X370" s="3"/>
      <c r="Y370" s="10"/>
      <c r="Z370" s="3"/>
      <c r="AA370" s="3"/>
      <c r="AB370" s="3"/>
      <c r="AC370" s="11"/>
      <c r="AD370" s="52"/>
      <c r="AE370" s="12"/>
      <c r="AF370" s="12"/>
      <c r="AG370" s="12"/>
      <c r="AH370" s="12"/>
      <c r="AI370" s="12"/>
      <c r="AJ370" s="12"/>
      <c r="AK370" s="67"/>
      <c r="AL370" s="13"/>
      <c r="AM370" s="14"/>
      <c r="AN370" s="14"/>
      <c r="AO370" s="14"/>
      <c r="AP370" s="14"/>
      <c r="AQ370" s="14"/>
      <c r="AR370" s="14"/>
      <c r="AS370" s="14"/>
      <c r="AT370" s="14"/>
      <c r="AU370" s="15"/>
      <c r="AV370" s="16"/>
      <c r="AW370" s="17"/>
      <c r="AX370" s="2"/>
      <c r="AY370" s="47"/>
    </row>
  </sheetData>
  <autoFilter ref="A2:AY370" xr:uid="{00000000-0009-0000-0000-000000000000}"/>
  <conditionalFormatting sqref="AW1:AW2 AJ2:AL2 W1:AT1 A1:I1 K1:S1">
    <cfRule type="cellIs" dxfId="1" priority="1" stopIfTrue="1" operator="equal">
      <formula>"TERMINATED"</formula>
    </cfRule>
  </conditionalFormatting>
  <pageMargins left="0.32" right="0.15748031496062992" top="1.1811023622047245" bottom="0.27559055118110237" header="0.15748031496062992" footer="0.15748031496062992"/>
  <pageSetup paperSize="9" scale="80" orientation="landscape" r:id="rId1"/>
  <headerFooter alignWithMargins="0">
    <oddHeader xml:space="preserve">&amp;L
เลขที่กรมธรรม์ 801-0004490
อายุรับประกันอยู่ระหว่าง 20 - 65 ปี
คุ้มครองต่อเนื่องจากบริษัทเดิมถึง 70 ปี
&amp;Cบริษัท กรุงไทย-แอกซ่า ประกันชีวิต จำกัด (มหาชน)
ตารางรายชื่อและความคุ้มครอง
ผู้ถือกรมธรรม์ 
สหกรณ์ออมทรัพย์ครูสงขลา จำกัด
</oddHeader>
    <oddFooter>&amp;C&amp;"Calibri"&amp;11&amp;K000000Page &amp;P of &amp;N_x000D_&amp;1#&amp;"Calibri"&amp;10&amp;K000000Internal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80"/>
  <sheetViews>
    <sheetView workbookViewId="0">
      <pane ySplit="1" topLeftCell="A118" activePane="bottomLeft" state="frozen"/>
      <selection pane="bottomLeft" activeCell="B133" sqref="B133"/>
    </sheetView>
  </sheetViews>
  <sheetFormatPr defaultRowHeight="12.75"/>
  <cols>
    <col min="1" max="1" width="16.42578125" bestFit="1" customWidth="1"/>
    <col min="2" max="2" width="9.140625" customWidth="1"/>
  </cols>
  <sheetData>
    <row r="1" spans="1:2">
      <c r="A1" t="s">
        <v>9</v>
      </c>
      <c r="B1" t="s">
        <v>104</v>
      </c>
    </row>
    <row r="2" spans="1:2">
      <c r="A2" t="s">
        <v>0</v>
      </c>
      <c r="B2" s="48" t="s">
        <v>78</v>
      </c>
    </row>
    <row r="3" spans="1:2">
      <c r="A3" t="s">
        <v>81</v>
      </c>
      <c r="B3" s="48" t="s">
        <v>84</v>
      </c>
    </row>
    <row r="4" spans="1:2">
      <c r="A4" t="s">
        <v>80</v>
      </c>
      <c r="B4" s="48" t="s">
        <v>84</v>
      </c>
    </row>
    <row r="5" spans="1:2">
      <c r="A5" t="s">
        <v>83</v>
      </c>
      <c r="B5" s="48" t="s">
        <v>84</v>
      </c>
    </row>
    <row r="6" spans="1:2">
      <c r="A6" t="s">
        <v>105</v>
      </c>
      <c r="B6" s="48" t="s">
        <v>78</v>
      </c>
    </row>
    <row r="7" spans="1:2">
      <c r="A7" t="s">
        <v>106</v>
      </c>
      <c r="B7" s="48" t="s">
        <v>78</v>
      </c>
    </row>
    <row r="8" spans="1:2">
      <c r="A8" t="s">
        <v>93</v>
      </c>
      <c r="B8" s="48" t="s">
        <v>78</v>
      </c>
    </row>
    <row r="9" spans="1:2">
      <c r="A9" t="s">
        <v>107</v>
      </c>
      <c r="B9" s="48" t="s">
        <v>84</v>
      </c>
    </row>
    <row r="10" spans="1:2">
      <c r="A10" t="s">
        <v>108</v>
      </c>
      <c r="B10" s="48" t="s">
        <v>78</v>
      </c>
    </row>
    <row r="11" spans="1:2">
      <c r="A11" t="s">
        <v>103</v>
      </c>
      <c r="B11" s="48" t="s">
        <v>78</v>
      </c>
    </row>
    <row r="12" spans="1:2">
      <c r="A12" t="s">
        <v>109</v>
      </c>
      <c r="B12" s="48" t="s">
        <v>78</v>
      </c>
    </row>
    <row r="13" spans="1:2">
      <c r="A13" t="s">
        <v>110</v>
      </c>
      <c r="B13" s="48" t="s">
        <v>84</v>
      </c>
    </row>
    <row r="14" spans="1:2">
      <c r="A14" t="s">
        <v>111</v>
      </c>
      <c r="B14" s="48" t="s">
        <v>78</v>
      </c>
    </row>
    <row r="15" spans="1:2">
      <c r="A15" t="s">
        <v>112</v>
      </c>
      <c r="B15" s="48" t="s">
        <v>78</v>
      </c>
    </row>
    <row r="16" spans="1:2">
      <c r="A16" t="s">
        <v>113</v>
      </c>
      <c r="B16" s="48" t="s">
        <v>78</v>
      </c>
    </row>
    <row r="17" spans="1:2">
      <c r="A17" t="s">
        <v>114</v>
      </c>
      <c r="B17" s="48" t="s">
        <v>78</v>
      </c>
    </row>
    <row r="18" spans="1:2">
      <c r="A18" t="s">
        <v>115</v>
      </c>
      <c r="B18" s="48" t="s">
        <v>78</v>
      </c>
    </row>
    <row r="19" spans="1:2">
      <c r="A19" t="s">
        <v>116</v>
      </c>
      <c r="B19" s="48" t="s">
        <v>78</v>
      </c>
    </row>
    <row r="20" spans="1:2">
      <c r="A20" t="s">
        <v>117</v>
      </c>
      <c r="B20" s="48" t="s">
        <v>78</v>
      </c>
    </row>
    <row r="21" spans="1:2">
      <c r="A21" t="s">
        <v>118</v>
      </c>
      <c r="B21" s="48" t="s">
        <v>78</v>
      </c>
    </row>
    <row r="22" spans="1:2">
      <c r="A22" t="s">
        <v>119</v>
      </c>
      <c r="B22" s="48" t="s">
        <v>78</v>
      </c>
    </row>
    <row r="23" spans="1:2">
      <c r="A23" t="s">
        <v>120</v>
      </c>
      <c r="B23" s="48" t="s">
        <v>78</v>
      </c>
    </row>
    <row r="24" spans="1:2">
      <c r="A24" t="s">
        <v>121</v>
      </c>
      <c r="B24" s="48" t="s">
        <v>78</v>
      </c>
    </row>
    <row r="25" spans="1:2">
      <c r="A25" t="s">
        <v>122</v>
      </c>
      <c r="B25" s="48" t="s">
        <v>78</v>
      </c>
    </row>
    <row r="26" spans="1:2">
      <c r="A26" t="s">
        <v>123</v>
      </c>
      <c r="B26" s="48" t="s">
        <v>84</v>
      </c>
    </row>
    <row r="27" spans="1:2">
      <c r="A27" t="s">
        <v>91</v>
      </c>
      <c r="B27" s="48" t="s">
        <v>78</v>
      </c>
    </row>
    <row r="28" spans="1:2">
      <c r="A28" t="s">
        <v>85</v>
      </c>
      <c r="B28" s="48" t="s">
        <v>84</v>
      </c>
    </row>
    <row r="29" spans="1:2">
      <c r="A29" t="s">
        <v>124</v>
      </c>
      <c r="B29" t="s">
        <v>125</v>
      </c>
    </row>
    <row r="30" spans="1:2">
      <c r="A30" t="s">
        <v>126</v>
      </c>
      <c r="B30" s="48" t="s">
        <v>78</v>
      </c>
    </row>
    <row r="31" spans="1:2">
      <c r="A31" t="s">
        <v>127</v>
      </c>
      <c r="B31" s="48" t="s">
        <v>84</v>
      </c>
    </row>
    <row r="32" spans="1:2">
      <c r="A32" t="s">
        <v>128</v>
      </c>
      <c r="B32" s="48" t="s">
        <v>78</v>
      </c>
    </row>
    <row r="33" spans="1:2">
      <c r="A33" t="s">
        <v>129</v>
      </c>
      <c r="B33" s="48" t="s">
        <v>78</v>
      </c>
    </row>
    <row r="34" spans="1:2">
      <c r="A34" t="s">
        <v>130</v>
      </c>
      <c r="B34" s="48" t="s">
        <v>78</v>
      </c>
    </row>
    <row r="35" spans="1:2">
      <c r="A35" t="s">
        <v>131</v>
      </c>
      <c r="B35" s="48" t="s">
        <v>78</v>
      </c>
    </row>
    <row r="36" spans="1:2">
      <c r="A36" t="s">
        <v>132</v>
      </c>
      <c r="B36" s="48" t="s">
        <v>78</v>
      </c>
    </row>
    <row r="37" spans="1:2">
      <c r="A37" t="s">
        <v>133</v>
      </c>
      <c r="B37" s="48" t="s">
        <v>78</v>
      </c>
    </row>
    <row r="38" spans="1:2">
      <c r="A38" t="s">
        <v>134</v>
      </c>
      <c r="B38" s="48" t="s">
        <v>84</v>
      </c>
    </row>
    <row r="39" spans="1:2">
      <c r="A39" t="s">
        <v>135</v>
      </c>
      <c r="B39" s="48" t="s">
        <v>78</v>
      </c>
    </row>
    <row r="40" spans="1:2">
      <c r="A40" t="s">
        <v>136</v>
      </c>
      <c r="B40" s="48" t="s">
        <v>78</v>
      </c>
    </row>
    <row r="41" spans="1:2">
      <c r="A41" t="s">
        <v>137</v>
      </c>
      <c r="B41" s="48" t="s">
        <v>78</v>
      </c>
    </row>
    <row r="42" spans="1:2">
      <c r="A42" t="s">
        <v>138</v>
      </c>
      <c r="B42" s="48" t="s">
        <v>78</v>
      </c>
    </row>
    <row r="43" spans="1:2">
      <c r="A43" t="s">
        <v>139</v>
      </c>
      <c r="B43" s="48" t="s">
        <v>78</v>
      </c>
    </row>
    <row r="44" spans="1:2">
      <c r="A44" t="s">
        <v>140</v>
      </c>
      <c r="B44" s="48" t="s">
        <v>78</v>
      </c>
    </row>
    <row r="45" spans="1:2">
      <c r="A45" t="s">
        <v>141</v>
      </c>
      <c r="B45" s="48" t="s">
        <v>78</v>
      </c>
    </row>
    <row r="46" spans="1:2">
      <c r="A46" t="s">
        <v>142</v>
      </c>
      <c r="B46" s="48" t="s">
        <v>78</v>
      </c>
    </row>
    <row r="47" spans="1:2">
      <c r="A47" t="s">
        <v>143</v>
      </c>
      <c r="B47" s="48" t="s">
        <v>84</v>
      </c>
    </row>
    <row r="48" spans="1:2">
      <c r="A48" t="s">
        <v>95</v>
      </c>
      <c r="B48" s="48" t="s">
        <v>78</v>
      </c>
    </row>
    <row r="49" spans="1:2">
      <c r="A49" t="s">
        <v>144</v>
      </c>
      <c r="B49" s="48" t="s">
        <v>84</v>
      </c>
    </row>
    <row r="50" spans="1:2">
      <c r="A50" t="s">
        <v>86</v>
      </c>
      <c r="B50" s="48" t="s">
        <v>78</v>
      </c>
    </row>
    <row r="51" spans="1:2">
      <c r="A51" t="s">
        <v>88</v>
      </c>
      <c r="B51" s="48" t="s">
        <v>84</v>
      </c>
    </row>
    <row r="52" spans="1:2">
      <c r="A52" t="s">
        <v>97</v>
      </c>
      <c r="B52" s="48" t="s">
        <v>78</v>
      </c>
    </row>
    <row r="53" spans="1:2">
      <c r="A53" t="s">
        <v>145</v>
      </c>
      <c r="B53" s="48" t="s">
        <v>78</v>
      </c>
    </row>
    <row r="54" spans="1:2">
      <c r="A54" t="s">
        <v>146</v>
      </c>
      <c r="B54" s="48" t="s">
        <v>84</v>
      </c>
    </row>
    <row r="55" spans="1:2">
      <c r="A55" t="s">
        <v>147</v>
      </c>
      <c r="B55" s="48" t="s">
        <v>78</v>
      </c>
    </row>
    <row r="56" spans="1:2">
      <c r="A56" t="s">
        <v>148</v>
      </c>
      <c r="B56" s="48" t="s">
        <v>78</v>
      </c>
    </row>
    <row r="57" spans="1:2">
      <c r="A57" t="s">
        <v>149</v>
      </c>
      <c r="B57" s="48" t="s">
        <v>78</v>
      </c>
    </row>
    <row r="58" spans="1:2">
      <c r="A58" t="s">
        <v>150</v>
      </c>
      <c r="B58" s="48" t="s">
        <v>78</v>
      </c>
    </row>
    <row r="59" spans="1:2">
      <c r="A59" t="s">
        <v>151</v>
      </c>
      <c r="B59" s="48" t="s">
        <v>84</v>
      </c>
    </row>
    <row r="60" spans="1:2">
      <c r="A60" t="s">
        <v>152</v>
      </c>
      <c r="B60" s="48" t="s">
        <v>78</v>
      </c>
    </row>
    <row r="61" spans="1:2">
      <c r="A61" t="s">
        <v>153</v>
      </c>
      <c r="B61" s="48" t="s">
        <v>78</v>
      </c>
    </row>
    <row r="62" spans="1:2">
      <c r="A62" t="s">
        <v>154</v>
      </c>
      <c r="B62" s="48" t="s">
        <v>78</v>
      </c>
    </row>
    <row r="63" spans="1:2">
      <c r="A63" t="s">
        <v>155</v>
      </c>
      <c r="B63" s="48" t="s">
        <v>78</v>
      </c>
    </row>
    <row r="64" spans="1:2">
      <c r="A64" t="s">
        <v>156</v>
      </c>
      <c r="B64" s="48" t="s">
        <v>78</v>
      </c>
    </row>
    <row r="65" spans="1:2">
      <c r="A65" t="s">
        <v>157</v>
      </c>
      <c r="B65" s="48" t="s">
        <v>78</v>
      </c>
    </row>
    <row r="66" spans="1:2">
      <c r="A66" t="s">
        <v>158</v>
      </c>
      <c r="B66" s="48" t="s">
        <v>78</v>
      </c>
    </row>
    <row r="67" spans="1:2">
      <c r="A67" t="s">
        <v>159</v>
      </c>
      <c r="B67" s="48" t="s">
        <v>78</v>
      </c>
    </row>
    <row r="68" spans="1:2">
      <c r="A68" t="s">
        <v>160</v>
      </c>
      <c r="B68" s="48" t="s">
        <v>78</v>
      </c>
    </row>
    <row r="69" spans="1:2">
      <c r="A69" t="s">
        <v>161</v>
      </c>
      <c r="B69" s="48" t="s">
        <v>78</v>
      </c>
    </row>
    <row r="70" spans="1:2">
      <c r="A70" t="s">
        <v>162</v>
      </c>
      <c r="B70" s="48" t="s">
        <v>78</v>
      </c>
    </row>
    <row r="71" spans="1:2">
      <c r="A71" t="s">
        <v>163</v>
      </c>
      <c r="B71" s="48" t="s">
        <v>78</v>
      </c>
    </row>
    <row r="72" spans="1:2">
      <c r="A72" t="s">
        <v>164</v>
      </c>
      <c r="B72" s="48" t="s">
        <v>78</v>
      </c>
    </row>
    <row r="73" spans="1:2">
      <c r="A73" t="s">
        <v>165</v>
      </c>
      <c r="B73" s="48" t="s">
        <v>78</v>
      </c>
    </row>
    <row r="74" spans="1:2">
      <c r="A74" t="s">
        <v>166</v>
      </c>
      <c r="B74" s="48" t="s">
        <v>78</v>
      </c>
    </row>
    <row r="75" spans="1:2">
      <c r="A75" t="s">
        <v>167</v>
      </c>
      <c r="B75" s="48" t="s">
        <v>78</v>
      </c>
    </row>
    <row r="76" spans="1:2">
      <c r="A76" t="s">
        <v>168</v>
      </c>
      <c r="B76" s="48" t="s">
        <v>78</v>
      </c>
    </row>
    <row r="77" spans="1:2">
      <c r="A77" t="s">
        <v>169</v>
      </c>
      <c r="B77" s="48" t="s">
        <v>78</v>
      </c>
    </row>
    <row r="78" spans="1:2">
      <c r="A78" t="s">
        <v>170</v>
      </c>
      <c r="B78" s="48" t="s">
        <v>78</v>
      </c>
    </row>
    <row r="79" spans="1:2">
      <c r="A79" t="s">
        <v>171</v>
      </c>
      <c r="B79" s="48" t="s">
        <v>78</v>
      </c>
    </row>
    <row r="80" spans="1:2">
      <c r="A80" t="s">
        <v>172</v>
      </c>
      <c r="B80" s="48" t="s">
        <v>78</v>
      </c>
    </row>
    <row r="81" spans="1:2">
      <c r="A81" t="s">
        <v>173</v>
      </c>
      <c r="B81" s="48" t="s">
        <v>78</v>
      </c>
    </row>
    <row r="82" spans="1:2">
      <c r="A82" t="s">
        <v>174</v>
      </c>
      <c r="B82" s="48" t="s">
        <v>78</v>
      </c>
    </row>
    <row r="83" spans="1:2">
      <c r="A83" t="s">
        <v>175</v>
      </c>
      <c r="B83" s="48" t="s">
        <v>78</v>
      </c>
    </row>
    <row r="84" spans="1:2">
      <c r="A84" t="s">
        <v>176</v>
      </c>
      <c r="B84" s="48" t="s">
        <v>78</v>
      </c>
    </row>
    <row r="85" spans="1:2">
      <c r="A85" t="s">
        <v>177</v>
      </c>
      <c r="B85" s="48" t="s">
        <v>78</v>
      </c>
    </row>
    <row r="86" spans="1:2">
      <c r="A86" t="s">
        <v>178</v>
      </c>
      <c r="B86" s="48" t="s">
        <v>78</v>
      </c>
    </row>
    <row r="87" spans="1:2">
      <c r="A87" t="s">
        <v>179</v>
      </c>
      <c r="B87" s="48" t="s">
        <v>78</v>
      </c>
    </row>
    <row r="88" spans="1:2">
      <c r="A88" t="s">
        <v>180</v>
      </c>
      <c r="B88" s="48" t="s">
        <v>78</v>
      </c>
    </row>
    <row r="89" spans="1:2">
      <c r="A89" t="s">
        <v>181</v>
      </c>
      <c r="B89" s="48" t="s">
        <v>78</v>
      </c>
    </row>
    <row r="90" spans="1:2">
      <c r="A90" t="s">
        <v>182</v>
      </c>
      <c r="B90" s="48" t="s">
        <v>78</v>
      </c>
    </row>
    <row r="91" spans="1:2">
      <c r="A91" t="s">
        <v>183</v>
      </c>
      <c r="B91" s="48" t="s">
        <v>78</v>
      </c>
    </row>
    <row r="92" spans="1:2">
      <c r="A92" t="s">
        <v>184</v>
      </c>
      <c r="B92" s="48" t="s">
        <v>78</v>
      </c>
    </row>
    <row r="93" spans="1:2">
      <c r="A93" t="s">
        <v>185</v>
      </c>
      <c r="B93" s="48" t="s">
        <v>78</v>
      </c>
    </row>
    <row r="94" spans="1:2">
      <c r="A94" t="s">
        <v>186</v>
      </c>
      <c r="B94" s="48" t="s">
        <v>78</v>
      </c>
    </row>
    <row r="95" spans="1:2">
      <c r="A95" t="s">
        <v>187</v>
      </c>
      <c r="B95" s="48" t="s">
        <v>78</v>
      </c>
    </row>
    <row r="96" spans="1:2">
      <c r="A96" t="s">
        <v>188</v>
      </c>
      <c r="B96" s="48" t="s">
        <v>78</v>
      </c>
    </row>
    <row r="97" spans="1:2">
      <c r="A97" t="s">
        <v>189</v>
      </c>
      <c r="B97" s="48" t="s">
        <v>78</v>
      </c>
    </row>
    <row r="98" spans="1:2">
      <c r="A98" t="s">
        <v>190</v>
      </c>
      <c r="B98" s="48" t="s">
        <v>78</v>
      </c>
    </row>
    <row r="99" spans="1:2">
      <c r="A99" t="s">
        <v>191</v>
      </c>
      <c r="B99" s="48" t="s">
        <v>78</v>
      </c>
    </row>
    <row r="100" spans="1:2">
      <c r="A100" t="s">
        <v>192</v>
      </c>
      <c r="B100" s="48" t="s">
        <v>78</v>
      </c>
    </row>
    <row r="101" spans="1:2">
      <c r="A101" t="s">
        <v>193</v>
      </c>
      <c r="B101" s="48" t="s">
        <v>78</v>
      </c>
    </row>
    <row r="102" spans="1:2">
      <c r="A102" t="s">
        <v>194</v>
      </c>
      <c r="B102" s="48" t="s">
        <v>78</v>
      </c>
    </row>
    <row r="103" spans="1:2">
      <c r="A103" t="s">
        <v>195</v>
      </c>
      <c r="B103" s="48" t="s">
        <v>78</v>
      </c>
    </row>
    <row r="104" spans="1:2">
      <c r="A104" t="s">
        <v>196</v>
      </c>
      <c r="B104" s="48" t="s">
        <v>78</v>
      </c>
    </row>
    <row r="105" spans="1:2">
      <c r="A105" t="s">
        <v>197</v>
      </c>
      <c r="B105" s="48" t="s">
        <v>78</v>
      </c>
    </row>
    <row r="106" spans="1:2">
      <c r="A106" t="s">
        <v>198</v>
      </c>
      <c r="B106" s="48" t="s">
        <v>78</v>
      </c>
    </row>
    <row r="107" spans="1:2">
      <c r="A107" t="s">
        <v>199</v>
      </c>
      <c r="B107" s="48" t="s">
        <v>78</v>
      </c>
    </row>
    <row r="108" spans="1:2">
      <c r="A108" t="s">
        <v>200</v>
      </c>
      <c r="B108" s="48" t="s">
        <v>78</v>
      </c>
    </row>
    <row r="109" spans="1:2">
      <c r="A109" t="s">
        <v>201</v>
      </c>
      <c r="B109" s="48" t="s">
        <v>78</v>
      </c>
    </row>
    <row r="110" spans="1:2">
      <c r="A110" t="s">
        <v>202</v>
      </c>
      <c r="B110" s="48" t="s">
        <v>78</v>
      </c>
    </row>
    <row r="111" spans="1:2">
      <c r="A111" t="s">
        <v>203</v>
      </c>
      <c r="B111" s="48" t="s">
        <v>78</v>
      </c>
    </row>
    <row r="112" spans="1:2">
      <c r="A112" t="s">
        <v>204</v>
      </c>
      <c r="B112" s="48" t="s">
        <v>78</v>
      </c>
    </row>
    <row r="113" spans="1:2">
      <c r="A113" t="s">
        <v>205</v>
      </c>
      <c r="B113" s="48" t="s">
        <v>78</v>
      </c>
    </row>
    <row r="114" spans="1:2">
      <c r="A114" t="s">
        <v>101</v>
      </c>
      <c r="B114" s="48" t="s">
        <v>78</v>
      </c>
    </row>
    <row r="115" spans="1:2">
      <c r="A115" t="s">
        <v>87</v>
      </c>
      <c r="B115" s="48" t="s">
        <v>78</v>
      </c>
    </row>
    <row r="116" spans="1:2">
      <c r="A116" t="s">
        <v>89</v>
      </c>
      <c r="B116" s="48" t="s">
        <v>78</v>
      </c>
    </row>
    <row r="117" spans="1:2">
      <c r="A117" t="s">
        <v>206</v>
      </c>
      <c r="B117" s="48" t="s">
        <v>84</v>
      </c>
    </row>
    <row r="118" spans="1:2">
      <c r="A118" t="s">
        <v>96</v>
      </c>
      <c r="B118" s="48" t="s">
        <v>78</v>
      </c>
    </row>
    <row r="119" spans="1:2">
      <c r="A119" t="s">
        <v>207</v>
      </c>
      <c r="B119" s="48" t="s">
        <v>84</v>
      </c>
    </row>
    <row r="120" spans="1:2">
      <c r="A120" t="s">
        <v>208</v>
      </c>
      <c r="B120" s="48" t="s">
        <v>78</v>
      </c>
    </row>
    <row r="121" spans="1:2">
      <c r="A121" t="s">
        <v>209</v>
      </c>
      <c r="B121" s="48" t="s">
        <v>84</v>
      </c>
    </row>
    <row r="122" spans="1:2">
      <c r="A122" t="s">
        <v>210</v>
      </c>
      <c r="B122" s="48" t="s">
        <v>78</v>
      </c>
    </row>
    <row r="123" spans="1:2">
      <c r="A123" t="s">
        <v>211</v>
      </c>
      <c r="B123" s="48" t="s">
        <v>84</v>
      </c>
    </row>
    <row r="124" spans="1:2">
      <c r="A124" t="s">
        <v>212</v>
      </c>
      <c r="B124" s="48" t="s">
        <v>78</v>
      </c>
    </row>
    <row r="125" spans="1:2">
      <c r="A125" t="s">
        <v>213</v>
      </c>
      <c r="B125" s="48" t="s">
        <v>78</v>
      </c>
    </row>
    <row r="126" spans="1:2">
      <c r="A126" t="s">
        <v>214</v>
      </c>
      <c r="B126" s="48" t="s">
        <v>78</v>
      </c>
    </row>
    <row r="127" spans="1:2">
      <c r="A127" t="s">
        <v>215</v>
      </c>
      <c r="B127" s="48" t="s">
        <v>78</v>
      </c>
    </row>
    <row r="128" spans="1:2">
      <c r="A128" t="s">
        <v>216</v>
      </c>
      <c r="B128" s="48" t="s">
        <v>78</v>
      </c>
    </row>
    <row r="129" spans="1:2">
      <c r="A129" t="s">
        <v>217</v>
      </c>
      <c r="B129" s="48" t="s">
        <v>78</v>
      </c>
    </row>
    <row r="130" spans="1:2">
      <c r="A130" t="s">
        <v>218</v>
      </c>
      <c r="B130" s="48" t="s">
        <v>78</v>
      </c>
    </row>
    <row r="131" spans="1:2">
      <c r="A131" t="s">
        <v>219</v>
      </c>
      <c r="B131" s="48" t="s">
        <v>78</v>
      </c>
    </row>
    <row r="132" spans="1:2">
      <c r="A132" t="s">
        <v>220</v>
      </c>
      <c r="B132" s="48" t="s">
        <v>78</v>
      </c>
    </row>
    <row r="133" spans="1:2">
      <c r="A133" t="s">
        <v>221</v>
      </c>
      <c r="B133" s="48" t="s">
        <v>78</v>
      </c>
    </row>
    <row r="134" spans="1:2">
      <c r="A134" t="s">
        <v>222</v>
      </c>
      <c r="B134" s="48" t="s">
        <v>78</v>
      </c>
    </row>
    <row r="135" spans="1:2">
      <c r="A135" t="s">
        <v>223</v>
      </c>
      <c r="B135" s="48" t="s">
        <v>78</v>
      </c>
    </row>
    <row r="136" spans="1:2">
      <c r="A136" t="s">
        <v>224</v>
      </c>
      <c r="B136" s="48" t="s">
        <v>78</v>
      </c>
    </row>
    <row r="137" spans="1:2">
      <c r="A137" t="s">
        <v>225</v>
      </c>
      <c r="B137" s="48" t="s">
        <v>84</v>
      </c>
    </row>
    <row r="138" spans="1:2">
      <c r="A138" t="s">
        <v>226</v>
      </c>
      <c r="B138" s="48" t="s">
        <v>78</v>
      </c>
    </row>
    <row r="139" spans="1:2">
      <c r="A139" t="s">
        <v>227</v>
      </c>
      <c r="B139" s="48" t="s">
        <v>78</v>
      </c>
    </row>
    <row r="140" spans="1:2">
      <c r="A140" t="s">
        <v>228</v>
      </c>
      <c r="B140" s="48" t="s">
        <v>84</v>
      </c>
    </row>
    <row r="141" spans="1:2">
      <c r="A141" t="s">
        <v>229</v>
      </c>
      <c r="B141" s="48" t="s">
        <v>78</v>
      </c>
    </row>
    <row r="142" spans="1:2">
      <c r="A142" t="s">
        <v>230</v>
      </c>
      <c r="B142" s="48" t="s">
        <v>78</v>
      </c>
    </row>
    <row r="143" spans="1:2">
      <c r="A143" t="s">
        <v>231</v>
      </c>
      <c r="B143" s="48" t="s">
        <v>84</v>
      </c>
    </row>
    <row r="144" spans="1:2">
      <c r="A144" t="s">
        <v>232</v>
      </c>
      <c r="B144" s="48" t="s">
        <v>78</v>
      </c>
    </row>
    <row r="145" spans="1:2">
      <c r="A145" t="s">
        <v>233</v>
      </c>
      <c r="B145" s="48" t="s">
        <v>78</v>
      </c>
    </row>
    <row r="146" spans="1:2">
      <c r="A146" t="s">
        <v>234</v>
      </c>
      <c r="B146" s="48" t="s">
        <v>78</v>
      </c>
    </row>
    <row r="147" spans="1:2">
      <c r="A147" t="s">
        <v>235</v>
      </c>
      <c r="B147" s="48" t="s">
        <v>78</v>
      </c>
    </row>
    <row r="148" spans="1:2">
      <c r="A148" t="s">
        <v>90</v>
      </c>
      <c r="B148" s="48" t="s">
        <v>78</v>
      </c>
    </row>
    <row r="149" spans="1:2">
      <c r="A149" t="s">
        <v>100</v>
      </c>
      <c r="B149" s="48" t="s">
        <v>84</v>
      </c>
    </row>
    <row r="150" spans="1:2">
      <c r="A150" t="s">
        <v>94</v>
      </c>
      <c r="B150" s="48" t="s">
        <v>78</v>
      </c>
    </row>
    <row r="151" spans="1:2">
      <c r="A151" t="s">
        <v>99</v>
      </c>
      <c r="B151" s="48" t="s">
        <v>84</v>
      </c>
    </row>
    <row r="152" spans="1:2">
      <c r="A152" t="s">
        <v>92</v>
      </c>
      <c r="B152" s="48" t="s">
        <v>78</v>
      </c>
    </row>
    <row r="153" spans="1:2">
      <c r="A153" t="s">
        <v>98</v>
      </c>
      <c r="B153" s="48" t="s">
        <v>84</v>
      </c>
    </row>
    <row r="154" spans="1:2">
      <c r="A154" t="s">
        <v>236</v>
      </c>
      <c r="B154" s="48" t="s">
        <v>78</v>
      </c>
    </row>
    <row r="155" spans="1:2">
      <c r="A155" t="s">
        <v>237</v>
      </c>
      <c r="B155" s="48" t="s">
        <v>78</v>
      </c>
    </row>
    <row r="156" spans="1:2">
      <c r="A156" t="s">
        <v>238</v>
      </c>
      <c r="B156" s="48" t="s">
        <v>84</v>
      </c>
    </row>
    <row r="157" spans="1:2">
      <c r="A157" t="s">
        <v>239</v>
      </c>
      <c r="B157" s="48" t="s">
        <v>78</v>
      </c>
    </row>
    <row r="158" spans="1:2">
      <c r="A158" t="s">
        <v>240</v>
      </c>
      <c r="B158" s="48" t="s">
        <v>78</v>
      </c>
    </row>
    <row r="159" spans="1:2">
      <c r="A159" t="s">
        <v>241</v>
      </c>
      <c r="B159" s="48" t="s">
        <v>78</v>
      </c>
    </row>
    <row r="160" spans="1:2">
      <c r="A160" t="s">
        <v>242</v>
      </c>
      <c r="B160" s="48" t="s">
        <v>78</v>
      </c>
    </row>
    <row r="161" spans="1:2">
      <c r="A161" t="s">
        <v>243</v>
      </c>
      <c r="B161" s="48" t="s">
        <v>78</v>
      </c>
    </row>
    <row r="162" spans="1:2">
      <c r="A162" t="s">
        <v>244</v>
      </c>
      <c r="B162" s="48" t="s">
        <v>78</v>
      </c>
    </row>
    <row r="163" spans="1:2">
      <c r="A163" t="s">
        <v>245</v>
      </c>
      <c r="B163" s="48" t="s">
        <v>78</v>
      </c>
    </row>
    <row r="164" spans="1:2">
      <c r="A164" t="s">
        <v>246</v>
      </c>
      <c r="B164" t="s">
        <v>125</v>
      </c>
    </row>
    <row r="165" spans="1:2">
      <c r="A165" t="s">
        <v>247</v>
      </c>
      <c r="B165" t="s">
        <v>125</v>
      </c>
    </row>
    <row r="166" spans="1:2">
      <c r="A166" t="s">
        <v>248</v>
      </c>
      <c r="B166" s="48" t="s">
        <v>78</v>
      </c>
    </row>
    <row r="167" spans="1:2">
      <c r="A167" t="s">
        <v>249</v>
      </c>
      <c r="B167" s="48" t="s">
        <v>78</v>
      </c>
    </row>
    <row r="168" spans="1:2">
      <c r="A168" t="s">
        <v>250</v>
      </c>
      <c r="B168" s="48" t="s">
        <v>78</v>
      </c>
    </row>
    <row r="169" spans="1:2">
      <c r="A169" t="s">
        <v>251</v>
      </c>
      <c r="B169" s="48" t="s">
        <v>84</v>
      </c>
    </row>
    <row r="170" spans="1:2">
      <c r="A170" t="s">
        <v>102</v>
      </c>
      <c r="B170" s="48" t="s">
        <v>84</v>
      </c>
    </row>
    <row r="171" spans="1:2">
      <c r="A171" t="s">
        <v>252</v>
      </c>
      <c r="B171" s="48" t="s">
        <v>78</v>
      </c>
    </row>
    <row r="172" spans="1:2">
      <c r="A172" t="s">
        <v>253</v>
      </c>
      <c r="B172" s="48" t="s">
        <v>84</v>
      </c>
    </row>
    <row r="173" spans="1:2">
      <c r="A173" t="s">
        <v>254</v>
      </c>
      <c r="B173" s="48" t="s">
        <v>84</v>
      </c>
    </row>
    <row r="174" spans="1:2">
      <c r="A174" t="s">
        <v>255</v>
      </c>
      <c r="B174" s="48" t="s">
        <v>84</v>
      </c>
    </row>
    <row r="175" spans="1:2">
      <c r="A175" t="s">
        <v>256</v>
      </c>
      <c r="B175" s="48" t="s">
        <v>84</v>
      </c>
    </row>
    <row r="176" spans="1:2">
      <c r="A176" t="s">
        <v>257</v>
      </c>
      <c r="B176" s="48" t="s">
        <v>84</v>
      </c>
    </row>
    <row r="177" spans="1:2">
      <c r="A177" t="s">
        <v>258</v>
      </c>
      <c r="B177" s="48" t="s">
        <v>84</v>
      </c>
    </row>
    <row r="178" spans="1:2">
      <c r="A178" t="s">
        <v>259</v>
      </c>
      <c r="B178" s="48" t="s">
        <v>84</v>
      </c>
    </row>
    <row r="179" spans="1:2">
      <c r="A179" t="s">
        <v>260</v>
      </c>
      <c r="B179" s="48" t="s">
        <v>84</v>
      </c>
    </row>
    <row r="180" spans="1:2">
      <c r="A180" s="48" t="s">
        <v>261</v>
      </c>
      <c r="B180" s="48" t="s">
        <v>84</v>
      </c>
    </row>
  </sheetData>
  <autoFilter ref="A1:B180" xr:uid="{00000000-0009-0000-0000-000001000000}"/>
  <pageMargins left="0.7" right="0.7" top="0.75" bottom="0.75" header="0.3" footer="0.3"/>
  <pageSetup orientation="landscape" horizontalDpi="0" verticalDpi="0" r:id="rId1"/>
  <headerFooter>
    <oddFooter>&amp;C&amp;1#&amp;"Calibri"&amp;10&amp;K000000Internal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Z370"/>
  <sheetViews>
    <sheetView zoomScale="85" zoomScaleNormal="85" workbookViewId="0">
      <pane ySplit="2" topLeftCell="A3" activePane="bottomLeft" state="frozen"/>
      <selection activeCell="AR1" sqref="AR1"/>
      <selection pane="bottomLeft" activeCell="AH3" sqref="AH3"/>
    </sheetView>
  </sheetViews>
  <sheetFormatPr defaultRowHeight="12.75"/>
  <cols>
    <col min="1" max="1" width="12.7109375" customWidth="1"/>
    <col min="2" max="2" width="10.85546875" bestFit="1" customWidth="1"/>
    <col min="3" max="3" width="33.85546875" bestFit="1" customWidth="1"/>
    <col min="4" max="4" width="5.42578125" customWidth="1"/>
    <col min="5" max="5" width="16.28515625" customWidth="1"/>
    <col min="6" max="6" width="17.140625" customWidth="1"/>
    <col min="7" max="7" width="10.5703125" customWidth="1"/>
    <col min="8" max="8" width="9.140625" customWidth="1"/>
    <col min="9" max="9" width="10.140625" customWidth="1"/>
    <col min="10" max="10" width="11.7109375" bestFit="1" customWidth="1"/>
    <col min="11" max="11" width="6.5703125" customWidth="1"/>
    <col min="12" max="13" width="4.5703125" customWidth="1"/>
    <col min="14" max="14" width="5.42578125" customWidth="1"/>
    <col min="15" max="15" width="12.28515625" customWidth="1"/>
    <col min="16" max="16" width="12" customWidth="1"/>
    <col min="17" max="17" width="10.7109375" bestFit="1" customWidth="1"/>
    <col min="18" max="18" width="12.5703125" customWidth="1"/>
    <col min="19" max="19" width="14.28515625" customWidth="1"/>
    <col min="20" max="20" width="9.140625" hidden="1" customWidth="1"/>
    <col min="21" max="21" width="6.42578125" hidden="1" customWidth="1"/>
    <col min="22" max="22" width="7.140625" hidden="1" customWidth="1"/>
    <col min="23" max="23" width="10.7109375" style="56" customWidth="1"/>
    <col min="24" max="24" width="11.85546875" customWidth="1"/>
    <col min="25" max="25" width="10.7109375" customWidth="1"/>
    <col min="26" max="26" width="11" customWidth="1"/>
    <col min="27" max="27" width="10.85546875" customWidth="1"/>
    <col min="28" max="28" width="13.85546875" customWidth="1"/>
    <col min="29" max="29" width="17.28515625" customWidth="1"/>
    <col min="30" max="30" width="26.42578125" customWidth="1"/>
    <col min="31" max="31" width="10.140625" customWidth="1"/>
    <col min="32" max="32" width="11.5703125" customWidth="1"/>
    <col min="33" max="33" width="11" customWidth="1"/>
    <col min="34" max="34" width="11.42578125" customWidth="1"/>
    <col min="35" max="35" width="9.140625" customWidth="1"/>
    <col min="36" max="36" width="11.28515625" customWidth="1"/>
    <col min="37" max="37" width="10.140625" customWidth="1"/>
    <col min="38" max="38" width="9.7109375" customWidth="1"/>
    <col min="39" max="39" width="11" customWidth="1"/>
    <col min="40" max="40" width="15.28515625" customWidth="1"/>
    <col min="41" max="41" width="14.7109375" customWidth="1"/>
    <col min="42" max="42" width="15.140625" customWidth="1"/>
    <col min="43" max="43" width="15" customWidth="1"/>
    <col min="44" max="44" width="13.5703125" customWidth="1"/>
    <col min="45" max="46" width="13.42578125" customWidth="1"/>
    <col min="47" max="47" width="10.28515625" customWidth="1"/>
    <col min="48" max="48" width="11.7109375" customWidth="1"/>
    <col min="49" max="49" width="17.42578125" customWidth="1"/>
    <col min="50" max="50" width="17.85546875" customWidth="1"/>
    <col min="51" max="51" width="21.42578125" customWidth="1"/>
    <col min="52" max="52" width="23.28515625" customWidth="1"/>
  </cols>
  <sheetData>
    <row r="1" spans="1:52" s="29" customFormat="1" ht="21">
      <c r="A1" s="20" t="s">
        <v>4</v>
      </c>
      <c r="B1" s="20" t="s">
        <v>5</v>
      </c>
      <c r="C1" s="20" t="s">
        <v>6</v>
      </c>
      <c r="D1" s="20"/>
      <c r="E1" s="20"/>
      <c r="F1" s="21" t="s">
        <v>7</v>
      </c>
      <c r="G1" s="20" t="s">
        <v>8</v>
      </c>
      <c r="H1" s="20" t="s">
        <v>9</v>
      </c>
      <c r="I1" s="20" t="s">
        <v>10</v>
      </c>
      <c r="J1" s="20" t="s">
        <v>11</v>
      </c>
      <c r="K1" s="20" t="s">
        <v>12</v>
      </c>
      <c r="L1" s="20"/>
      <c r="M1" s="20"/>
      <c r="N1" s="20"/>
      <c r="O1" s="20"/>
      <c r="P1" s="1" t="s">
        <v>13</v>
      </c>
      <c r="Q1" s="20" t="s">
        <v>14</v>
      </c>
      <c r="R1" s="22" t="s">
        <v>15</v>
      </c>
      <c r="S1" s="20" t="s">
        <v>16</v>
      </c>
      <c r="T1" s="20"/>
      <c r="U1" s="20"/>
      <c r="V1" s="20"/>
      <c r="W1" s="54" t="s">
        <v>17</v>
      </c>
      <c r="X1" s="23" t="s">
        <v>18</v>
      </c>
      <c r="Y1" s="24" t="s">
        <v>19</v>
      </c>
      <c r="Z1" s="24" t="s">
        <v>20</v>
      </c>
      <c r="AA1" s="24" t="s">
        <v>21</v>
      </c>
      <c r="AB1" s="24" t="s">
        <v>22</v>
      </c>
      <c r="AC1" s="24" t="s">
        <v>23</v>
      </c>
      <c r="AD1" s="20" t="s">
        <v>24</v>
      </c>
      <c r="AE1" s="25" t="s">
        <v>25</v>
      </c>
      <c r="AF1" s="25" t="s">
        <v>26</v>
      </c>
      <c r="AG1" s="25" t="s">
        <v>27</v>
      </c>
      <c r="AH1" s="25" t="s">
        <v>28</v>
      </c>
      <c r="AI1" s="25"/>
      <c r="AJ1" s="25" t="s">
        <v>29</v>
      </c>
      <c r="AK1" s="25" t="s">
        <v>30</v>
      </c>
      <c r="AL1" s="25" t="s">
        <v>31</v>
      </c>
      <c r="AM1" s="25" t="s">
        <v>32</v>
      </c>
      <c r="AN1" s="25" t="s">
        <v>33</v>
      </c>
      <c r="AO1" s="25" t="s">
        <v>34</v>
      </c>
      <c r="AP1" s="25" t="s">
        <v>35</v>
      </c>
      <c r="AQ1" s="25" t="s">
        <v>36</v>
      </c>
      <c r="AR1" s="25" t="s">
        <v>37</v>
      </c>
      <c r="AS1" s="25" t="s">
        <v>38</v>
      </c>
      <c r="AT1" s="24" t="s">
        <v>39</v>
      </c>
      <c r="AU1" s="26" t="s">
        <v>40</v>
      </c>
      <c r="AV1" s="27" t="s">
        <v>41</v>
      </c>
      <c r="AW1" s="28" t="s">
        <v>42</v>
      </c>
      <c r="AX1" s="20" t="s">
        <v>43</v>
      </c>
    </row>
    <row r="2" spans="1:52" s="43" customFormat="1" ht="57.75" customHeight="1">
      <c r="A2" s="30" t="s">
        <v>65</v>
      </c>
      <c r="B2" s="30" t="s">
        <v>46</v>
      </c>
      <c r="C2" s="49" t="s">
        <v>47</v>
      </c>
      <c r="D2" s="31" t="s">
        <v>48</v>
      </c>
      <c r="E2" s="31" t="s">
        <v>706</v>
      </c>
      <c r="F2" s="31" t="s">
        <v>49</v>
      </c>
      <c r="G2" s="31" t="s">
        <v>66</v>
      </c>
      <c r="H2" s="46" t="s">
        <v>67</v>
      </c>
      <c r="I2" s="32" t="s">
        <v>68</v>
      </c>
      <c r="J2" s="33" t="s">
        <v>69</v>
      </c>
      <c r="K2" s="33" t="s">
        <v>50</v>
      </c>
      <c r="L2" s="32" t="s">
        <v>51</v>
      </c>
      <c r="M2" s="32" t="s">
        <v>52</v>
      </c>
      <c r="N2" s="32" t="s">
        <v>53</v>
      </c>
      <c r="O2" s="34" t="s">
        <v>79</v>
      </c>
      <c r="P2" s="32" t="s">
        <v>54</v>
      </c>
      <c r="Q2" s="34" t="s">
        <v>55</v>
      </c>
      <c r="R2" s="35" t="s">
        <v>1</v>
      </c>
      <c r="S2" s="35" t="s">
        <v>2</v>
      </c>
      <c r="T2" s="36" t="s">
        <v>56</v>
      </c>
      <c r="U2" s="37" t="s">
        <v>44</v>
      </c>
      <c r="V2" s="37" t="s">
        <v>45</v>
      </c>
      <c r="W2" s="57" t="s">
        <v>265</v>
      </c>
      <c r="X2" s="58" t="s">
        <v>57</v>
      </c>
      <c r="Y2" s="59" t="s">
        <v>58</v>
      </c>
      <c r="Z2" s="59" t="s">
        <v>59</v>
      </c>
      <c r="AA2" s="60" t="s">
        <v>60</v>
      </c>
      <c r="AB2" s="60" t="s">
        <v>70</v>
      </c>
      <c r="AC2" s="38" t="s">
        <v>71</v>
      </c>
      <c r="AD2" s="39" t="s">
        <v>72</v>
      </c>
      <c r="AE2" s="39" t="s">
        <v>61</v>
      </c>
      <c r="AF2" s="39" t="s">
        <v>57</v>
      </c>
      <c r="AG2" s="39" t="s">
        <v>58</v>
      </c>
      <c r="AH2" s="39" t="s">
        <v>59</v>
      </c>
      <c r="AI2" s="50" t="s">
        <v>73</v>
      </c>
      <c r="AJ2" s="39" t="s">
        <v>263</v>
      </c>
      <c r="AK2" s="62" t="s">
        <v>266</v>
      </c>
      <c r="AL2" s="51" t="s">
        <v>31</v>
      </c>
      <c r="AM2" s="39" t="s">
        <v>61</v>
      </c>
      <c r="AN2" s="39" t="s">
        <v>74</v>
      </c>
      <c r="AO2" s="39" t="s">
        <v>75</v>
      </c>
      <c r="AP2" s="39" t="s">
        <v>59</v>
      </c>
      <c r="AQ2" s="39" t="s">
        <v>62</v>
      </c>
      <c r="AR2" s="38" t="s">
        <v>76</v>
      </c>
      <c r="AS2" s="38" t="s">
        <v>77</v>
      </c>
      <c r="AT2" s="39" t="s">
        <v>63</v>
      </c>
      <c r="AU2" s="40" t="s">
        <v>40</v>
      </c>
      <c r="AV2" s="41" t="s">
        <v>41</v>
      </c>
      <c r="AW2" s="42" t="s">
        <v>42</v>
      </c>
      <c r="AX2" s="39" t="s">
        <v>64</v>
      </c>
      <c r="AY2" s="53" t="s">
        <v>264</v>
      </c>
      <c r="AZ2" s="66"/>
    </row>
    <row r="3" spans="1:52" s="44" customFormat="1" ht="21">
      <c r="A3" s="2" t="s">
        <v>699</v>
      </c>
      <c r="B3" s="2">
        <v>81001042</v>
      </c>
      <c r="C3" s="52" t="s">
        <v>284</v>
      </c>
      <c r="D3" s="3">
        <v>1</v>
      </c>
      <c r="E3" s="4" t="s">
        <v>707</v>
      </c>
      <c r="F3" s="4"/>
      <c r="G3" s="47" t="s">
        <v>701</v>
      </c>
      <c r="H3" s="5" t="s">
        <v>0</v>
      </c>
      <c r="I3" s="18" t="s">
        <v>277</v>
      </c>
      <c r="J3" s="18" t="s">
        <v>702</v>
      </c>
      <c r="K3" s="7" t="str">
        <f>IF(LEFT(H3,3)="ดช.","ช.",IF(LEFT(H3,3)="นาย","ช.","ญ."))</f>
        <v>ช.</v>
      </c>
      <c r="L3" s="19">
        <v>18</v>
      </c>
      <c r="M3" s="19">
        <v>6</v>
      </c>
      <c r="N3" s="19">
        <v>2526</v>
      </c>
      <c r="O3" s="45" t="str">
        <f>CONCATENATE(L3,"/",M3,"/",N3)</f>
        <v>18/6/2526</v>
      </c>
      <c r="P3" s="6">
        <f>IF(R3=0,0,DATE(N3-543,M3,L3))</f>
        <v>30485</v>
      </c>
      <c r="Q3" s="7">
        <f>IF(P3=0+R3=0,0,DATEDIF(P3,R3,"Y"))</f>
        <v>29</v>
      </c>
      <c r="R3" s="8">
        <v>41367</v>
      </c>
      <c r="S3" s="8">
        <v>41548</v>
      </c>
      <c r="T3" s="9"/>
      <c r="U3" s="9"/>
      <c r="V3" s="9"/>
      <c r="W3" s="55">
        <f>SUMIFS(PLAN!B:B,PLAN!A:A,AY3)</f>
        <v>215000</v>
      </c>
      <c r="X3" s="3">
        <f>SUMIFS(PLAN!C:C,PLAN!A:A,AY3)</f>
        <v>200000</v>
      </c>
      <c r="Y3" s="10">
        <f>SUMIFS(PLAN!D:D,PLAN!A:A,AY3)</f>
        <v>200000</v>
      </c>
      <c r="Z3" s="3">
        <f>SUMIFS(PLAN!E:E,PLAN!A:A,AY3)</f>
        <v>200000</v>
      </c>
      <c r="AA3" s="3">
        <f>SUMIFS(PLAN!F:F,PLAN!A:A,AY3)</f>
        <v>200000</v>
      </c>
      <c r="AB3" s="3">
        <f>SUMIFS(PLAN!G:G,PLAN!A:A,AY3)</f>
        <v>20000</v>
      </c>
      <c r="AC3" s="11"/>
      <c r="AD3" s="52"/>
      <c r="AE3" s="12">
        <v>1.28</v>
      </c>
      <c r="AF3" s="12">
        <v>0.42</v>
      </c>
      <c r="AG3" s="12">
        <v>0.02</v>
      </c>
      <c r="AH3" s="12">
        <v>0.18</v>
      </c>
      <c r="AI3" s="12"/>
      <c r="AJ3" s="12">
        <v>0.24</v>
      </c>
      <c r="AK3" s="67">
        <f>SUMIFS(PLAN!H:H,PLAN!A:A,AY3)</f>
        <v>188.8</v>
      </c>
      <c r="AL3" s="13"/>
      <c r="AM3" s="14">
        <f>ROUND(W3*AE3/1000*0.5/183*AV3,2)</f>
        <v>136.1</v>
      </c>
      <c r="AN3" s="14">
        <f>ROUND(X3*AF3/1000*0.5/183*AV3,2)</f>
        <v>41.54</v>
      </c>
      <c r="AO3" s="14">
        <f>ROUND(Y3*AG3/1000*0.5/183*AV3,2)</f>
        <v>1.98</v>
      </c>
      <c r="AP3" s="14">
        <f>ROUND(Z3*AH3/1000*0.5/183*AV3,2)</f>
        <v>17.8</v>
      </c>
      <c r="AQ3" s="14">
        <f>ROUND(AA3*AJ3/1000*0.5/183*AV3,2)</f>
        <v>23.74</v>
      </c>
      <c r="AR3" s="14">
        <f>ROUND(AK3*0.5/183*AV3,2)</f>
        <v>93.37</v>
      </c>
      <c r="AS3" s="14"/>
      <c r="AT3" s="14">
        <f>AM3+AN3+AO3+AP3+AQ3+AR3</f>
        <v>314.52999999999997</v>
      </c>
      <c r="AU3" s="15" t="s">
        <v>3</v>
      </c>
      <c r="AV3" s="16">
        <f>S3-R3</f>
        <v>181</v>
      </c>
      <c r="AW3" s="17"/>
      <c r="AX3" s="2" t="s">
        <v>700</v>
      </c>
      <c r="AY3" s="47">
        <v>3</v>
      </c>
    </row>
    <row r="4" spans="1:52" s="44" customFormat="1" ht="21">
      <c r="A4" s="2" t="s">
        <v>699</v>
      </c>
      <c r="B4" s="2">
        <v>81001042</v>
      </c>
      <c r="C4" s="52" t="s">
        <v>284</v>
      </c>
      <c r="D4" s="3">
        <v>2</v>
      </c>
      <c r="E4" s="4" t="s">
        <v>708</v>
      </c>
      <c r="F4" s="4"/>
      <c r="G4" s="47" t="s">
        <v>703</v>
      </c>
      <c r="H4" s="5" t="s">
        <v>0</v>
      </c>
      <c r="I4" s="18" t="s">
        <v>704</v>
      </c>
      <c r="J4" s="18" t="s">
        <v>705</v>
      </c>
      <c r="K4" s="7" t="str">
        <f t="shared" ref="K4:K67" si="0">IF(LEFT(H4,3)="ดช.","ช.",IF(LEFT(H4,3)="นาย","ช.","ญ."))</f>
        <v>ช.</v>
      </c>
      <c r="L4" s="19">
        <v>17</v>
      </c>
      <c r="M4" s="19">
        <v>12</v>
      </c>
      <c r="N4" s="19">
        <v>2520</v>
      </c>
      <c r="O4" s="45" t="str">
        <f t="shared" ref="O4:O67" si="1">CONCATENATE(L4,"/",M4,"/",N4)</f>
        <v>17/12/2520</v>
      </c>
      <c r="P4" s="6">
        <f t="shared" ref="P4:P67" si="2">IF(R4=0,0,DATE(N4-543,M4,L4))</f>
        <v>28476</v>
      </c>
      <c r="Q4" s="7">
        <f t="shared" ref="Q4:Q67" si="3">IF(P4=0+R4=0,0,DATEDIF(P4,R4,"Y"))</f>
        <v>35</v>
      </c>
      <c r="R4" s="8">
        <v>41368</v>
      </c>
      <c r="S4" s="8">
        <v>41548</v>
      </c>
      <c r="T4" s="9"/>
      <c r="U4" s="9"/>
      <c r="V4" s="9"/>
      <c r="W4" s="55">
        <f>SUMIFS(PLAN!B:B,PLAN!A:A,AY4)</f>
        <v>215000</v>
      </c>
      <c r="X4" s="3">
        <f>SUMIFS(PLAN!C:C,PLAN!A:A,AY4)</f>
        <v>200000</v>
      </c>
      <c r="Y4" s="10">
        <f>SUMIFS(PLAN!D:D,PLAN!A:A,AY4)</f>
        <v>200000</v>
      </c>
      <c r="Z4" s="3">
        <f>SUMIFS(PLAN!E:E,PLAN!A:A,AY4)</f>
        <v>200000</v>
      </c>
      <c r="AA4" s="3">
        <f>SUMIFS(PLAN!F:F,PLAN!A:A,AY4)</f>
        <v>200000</v>
      </c>
      <c r="AB4" s="3">
        <f>SUMIFS(PLAN!G:G,PLAN!A:A,AY4)</f>
        <v>20000</v>
      </c>
      <c r="AC4" s="11"/>
      <c r="AD4" s="52"/>
      <c r="AE4" s="12">
        <v>1.28</v>
      </c>
      <c r="AF4" s="12">
        <v>0.42</v>
      </c>
      <c r="AG4" s="12">
        <v>0.02</v>
      </c>
      <c r="AH4" s="12">
        <v>0.18</v>
      </c>
      <c r="AI4" s="12"/>
      <c r="AJ4" s="12">
        <v>0.24</v>
      </c>
      <c r="AK4" s="67">
        <f>SUMIFS(PLAN!H:H,PLAN!A:A,AY4)</f>
        <v>188.8</v>
      </c>
      <c r="AL4" s="13"/>
      <c r="AM4" s="14">
        <f>ROUND(W4*AE4/1000*0.5/183*AV4,2)</f>
        <v>135.34</v>
      </c>
      <c r="AN4" s="14">
        <f>ROUND(X4*AF4/1000*0.5/183*AV4,2)</f>
        <v>41.31</v>
      </c>
      <c r="AO4" s="14">
        <f>ROUND(Y4*AG4/1000*0.5/183*AV4,2)</f>
        <v>1.97</v>
      </c>
      <c r="AP4" s="14">
        <f>ROUND(Z4*AH4/1000*0.5/183*AV4,2)</f>
        <v>17.7</v>
      </c>
      <c r="AQ4" s="14">
        <f>ROUND(AA4*AJ4/1000*0.5/183*AV4,2)</f>
        <v>23.61</v>
      </c>
      <c r="AR4" s="14">
        <f>ROUND(AK4*0.5/183*AV4,2)</f>
        <v>92.85</v>
      </c>
      <c r="AS4" s="14"/>
      <c r="AT4" s="14">
        <f>AM4+AN4+AO4+AP4+AQ4+AR4</f>
        <v>312.77999999999997</v>
      </c>
      <c r="AU4" s="15" t="s">
        <v>3</v>
      </c>
      <c r="AV4" s="16">
        <f t="shared" ref="AV4:AV67" si="4">S4-R4</f>
        <v>180</v>
      </c>
      <c r="AW4" s="17"/>
      <c r="AX4" s="2" t="s">
        <v>700</v>
      </c>
      <c r="AY4" s="47">
        <v>3</v>
      </c>
    </row>
    <row r="5" spans="1:52" s="44" customFormat="1" ht="21">
      <c r="A5" s="2"/>
      <c r="B5" s="2">
        <v>81001042</v>
      </c>
      <c r="C5" s="52" t="s">
        <v>284</v>
      </c>
      <c r="D5" s="3">
        <v>3</v>
      </c>
      <c r="E5" s="3"/>
      <c r="F5" s="4"/>
      <c r="G5" s="47"/>
      <c r="H5" s="5"/>
      <c r="I5" s="18"/>
      <c r="J5" s="18"/>
      <c r="K5" s="7" t="str">
        <f t="shared" si="0"/>
        <v>ญ.</v>
      </c>
      <c r="L5" s="19"/>
      <c r="M5" s="19"/>
      <c r="N5" s="19"/>
      <c r="O5" s="45" t="str">
        <f t="shared" si="1"/>
        <v>//</v>
      </c>
      <c r="P5" s="6">
        <f t="shared" si="2"/>
        <v>0</v>
      </c>
      <c r="Q5" s="7">
        <f t="shared" si="3"/>
        <v>0</v>
      </c>
      <c r="R5" s="8"/>
      <c r="S5" s="8">
        <v>41548</v>
      </c>
      <c r="T5" s="9"/>
      <c r="U5" s="9"/>
      <c r="V5" s="9"/>
      <c r="W5" s="55">
        <f>SUMIFS(PLAN!B:B,PLAN!A:A,AY5)</f>
        <v>0</v>
      </c>
      <c r="X5" s="3">
        <f>SUMIFS(PLAN!C:C,PLAN!A:A,AY5)</f>
        <v>0</v>
      </c>
      <c r="Y5" s="10">
        <f>SUMIFS(PLAN!D:D,PLAN!A:A,AY5)</f>
        <v>0</v>
      </c>
      <c r="Z5" s="3">
        <f>SUMIFS(PLAN!E:E,PLAN!A:A,AY5)</f>
        <v>0</v>
      </c>
      <c r="AA5" s="3">
        <f>SUMIFS(PLAN!F:F,PLAN!A:A,AY5)</f>
        <v>0</v>
      </c>
      <c r="AB5" s="3">
        <f>SUMIFS(PLAN!G:G,PLAN!A:A,AY5)</f>
        <v>0</v>
      </c>
      <c r="AC5" s="11"/>
      <c r="AD5" s="52"/>
      <c r="AE5" s="12">
        <v>1.28</v>
      </c>
      <c r="AF5" s="12">
        <v>0.42</v>
      </c>
      <c r="AG5" s="12">
        <v>0.02</v>
      </c>
      <c r="AH5" s="12">
        <v>0.18</v>
      </c>
      <c r="AI5" s="12"/>
      <c r="AJ5" s="12">
        <v>0.24</v>
      </c>
      <c r="AK5" s="67">
        <f>SUMIFS(PLAN!H:H,PLAN!A:A,AY5)</f>
        <v>0</v>
      </c>
      <c r="AL5" s="13"/>
      <c r="AM5" s="14">
        <f>ROUND(W5*AE5/1000*0.5/183*AV5,2)</f>
        <v>0</v>
      </c>
      <c r="AN5" s="14">
        <f>ROUND(X5*AF5/1000*0.5/183*AV5,2)</f>
        <v>0</v>
      </c>
      <c r="AO5" s="14">
        <f>ROUND(Y5*AG5/1000*0.5/183*AV5,2)</f>
        <v>0</v>
      </c>
      <c r="AP5" s="14">
        <f>ROUND(Z5*AH5/1000*0.5/183*AV5,2)</f>
        <v>0</v>
      </c>
      <c r="AQ5" s="14">
        <f>ROUND(AA5*AJ5/1000*0.5/183*AV5,2)</f>
        <v>0</v>
      </c>
      <c r="AR5" s="14">
        <f>ROUND(AK5*0.5/183*AV5,2)</f>
        <v>0</v>
      </c>
      <c r="AS5" s="14"/>
      <c r="AT5" s="14">
        <f>AM5+AN5+AO5+AP5+AQ5+AR5</f>
        <v>0</v>
      </c>
      <c r="AU5" s="15" t="s">
        <v>3</v>
      </c>
      <c r="AV5" s="16">
        <f t="shared" si="4"/>
        <v>41548</v>
      </c>
      <c r="AW5" s="17"/>
      <c r="AX5" s="2"/>
      <c r="AY5" s="47"/>
    </row>
    <row r="6" spans="1:52" s="44" customFormat="1" ht="21">
      <c r="A6" s="2"/>
      <c r="B6" s="2">
        <v>81001042</v>
      </c>
      <c r="C6" s="52" t="s">
        <v>284</v>
      </c>
      <c r="D6" s="3">
        <v>4</v>
      </c>
      <c r="E6" s="3"/>
      <c r="F6" s="4"/>
      <c r="G6" s="47"/>
      <c r="H6" s="5"/>
      <c r="I6" s="18"/>
      <c r="J6" s="18"/>
      <c r="K6" s="7" t="str">
        <f t="shared" si="0"/>
        <v>ญ.</v>
      </c>
      <c r="L6" s="19"/>
      <c r="M6" s="19"/>
      <c r="N6" s="19"/>
      <c r="O6" s="45" t="str">
        <f t="shared" si="1"/>
        <v>//</v>
      </c>
      <c r="P6" s="6">
        <f t="shared" si="2"/>
        <v>0</v>
      </c>
      <c r="Q6" s="7">
        <f t="shared" si="3"/>
        <v>0</v>
      </c>
      <c r="R6" s="8"/>
      <c r="S6" s="8">
        <v>41548</v>
      </c>
      <c r="T6" s="9"/>
      <c r="U6" s="9"/>
      <c r="V6" s="9"/>
      <c r="W6" s="55">
        <f>SUMIFS(PLAN!B:B,PLAN!A:A,AY6)</f>
        <v>0</v>
      </c>
      <c r="X6" s="3">
        <f>SUMIFS(PLAN!C:C,PLAN!A:A,AY6)</f>
        <v>0</v>
      </c>
      <c r="Y6" s="10">
        <f>SUMIFS(PLAN!D:D,PLAN!A:A,AY6)</f>
        <v>0</v>
      </c>
      <c r="Z6" s="3">
        <f>SUMIFS(PLAN!E:E,PLAN!A:A,AY6)</f>
        <v>0</v>
      </c>
      <c r="AA6" s="3">
        <f>SUMIFS(PLAN!F:F,PLAN!A:A,AY6)</f>
        <v>0</v>
      </c>
      <c r="AB6" s="3">
        <f>SUMIFS(PLAN!G:G,PLAN!A:A,AY6)</f>
        <v>0</v>
      </c>
      <c r="AC6" s="11"/>
      <c r="AD6" s="52"/>
      <c r="AE6" s="12">
        <v>1.28</v>
      </c>
      <c r="AF6" s="12">
        <v>0.42</v>
      </c>
      <c r="AG6" s="12">
        <v>0.02</v>
      </c>
      <c r="AH6" s="12">
        <v>0.18</v>
      </c>
      <c r="AI6" s="12"/>
      <c r="AJ6" s="12">
        <v>0.24</v>
      </c>
      <c r="AK6" s="67">
        <f>SUMIFS(PLAN!H:H,PLAN!A:A,AY6)</f>
        <v>0</v>
      </c>
      <c r="AL6" s="13"/>
      <c r="AM6" s="14">
        <f t="shared" ref="AM6:AM69" si="5">ROUND(W6*AE6/1000*0.5/183*AV6,2)</f>
        <v>0</v>
      </c>
      <c r="AN6" s="14">
        <f t="shared" ref="AN6:AN69" si="6">ROUND(X6*AF6/1000*0.5/183*AV6,2)</f>
        <v>0</v>
      </c>
      <c r="AO6" s="14">
        <f t="shared" ref="AO6:AO69" si="7">ROUND(Y6*AG6/1000*0.5/183*AV6,2)</f>
        <v>0</v>
      </c>
      <c r="AP6" s="14">
        <f t="shared" ref="AP6:AP69" si="8">ROUND(Z6*AH6/1000*0.5/183*AV6,2)</f>
        <v>0</v>
      </c>
      <c r="AQ6" s="14">
        <f t="shared" ref="AQ6:AQ69" si="9">ROUND(AA6*AJ6/1000*0.5/183*AV6,2)</f>
        <v>0</v>
      </c>
      <c r="AR6" s="14">
        <f t="shared" ref="AR6:AR69" si="10">ROUND(AK6*0.5/183*AV6,2)</f>
        <v>0</v>
      </c>
      <c r="AS6" s="14"/>
      <c r="AT6" s="14">
        <f t="shared" ref="AT6:AT69" si="11">AM6+AN6+AO6+AP6+AQ6+AR6</f>
        <v>0</v>
      </c>
      <c r="AU6" s="15" t="s">
        <v>3</v>
      </c>
      <c r="AV6" s="16">
        <f t="shared" si="4"/>
        <v>41548</v>
      </c>
      <c r="AW6" s="17"/>
      <c r="AX6" s="2"/>
      <c r="AY6" s="47"/>
    </row>
    <row r="7" spans="1:52" s="44" customFormat="1" ht="21">
      <c r="A7" s="2"/>
      <c r="B7" s="2">
        <v>81001042</v>
      </c>
      <c r="C7" s="52" t="s">
        <v>284</v>
      </c>
      <c r="D7" s="3">
        <v>5</v>
      </c>
      <c r="E7" s="3"/>
      <c r="F7" s="4"/>
      <c r="G7" s="47"/>
      <c r="H7" s="5"/>
      <c r="I7" s="18"/>
      <c r="J7" s="18"/>
      <c r="K7" s="7" t="str">
        <f t="shared" si="0"/>
        <v>ญ.</v>
      </c>
      <c r="L7" s="19"/>
      <c r="M7" s="19"/>
      <c r="N7" s="19"/>
      <c r="O7" s="45" t="str">
        <f t="shared" si="1"/>
        <v>//</v>
      </c>
      <c r="P7" s="6">
        <f t="shared" si="2"/>
        <v>0</v>
      </c>
      <c r="Q7" s="7">
        <f t="shared" si="3"/>
        <v>0</v>
      </c>
      <c r="R7" s="8"/>
      <c r="S7" s="8">
        <v>41548</v>
      </c>
      <c r="T7" s="9"/>
      <c r="U7" s="9"/>
      <c r="V7" s="9"/>
      <c r="W7" s="55">
        <f>SUMIFS(PLAN!B:B,PLAN!A:A,AY7)</f>
        <v>0</v>
      </c>
      <c r="X7" s="3">
        <f>SUMIFS(PLAN!C:C,PLAN!A:A,AY7)</f>
        <v>0</v>
      </c>
      <c r="Y7" s="10">
        <f>SUMIFS(PLAN!D:D,PLAN!A:A,AY7)</f>
        <v>0</v>
      </c>
      <c r="Z7" s="3">
        <f>SUMIFS(PLAN!E:E,PLAN!A:A,AY7)</f>
        <v>0</v>
      </c>
      <c r="AA7" s="3">
        <f>SUMIFS(PLAN!F:F,PLAN!A:A,AY7)</f>
        <v>0</v>
      </c>
      <c r="AB7" s="3">
        <f>SUMIFS(PLAN!G:G,PLAN!A:A,AY7)</f>
        <v>0</v>
      </c>
      <c r="AC7" s="11"/>
      <c r="AD7" s="52"/>
      <c r="AE7" s="12">
        <v>1.28</v>
      </c>
      <c r="AF7" s="12">
        <v>0.42</v>
      </c>
      <c r="AG7" s="12">
        <v>0.02</v>
      </c>
      <c r="AH7" s="12">
        <v>0.18</v>
      </c>
      <c r="AI7" s="12"/>
      <c r="AJ7" s="12">
        <v>0.24</v>
      </c>
      <c r="AK7" s="67">
        <f>SUMIFS(PLAN!H:H,PLAN!A:A,AY7)</f>
        <v>0</v>
      </c>
      <c r="AL7" s="13"/>
      <c r="AM7" s="14">
        <f t="shared" si="5"/>
        <v>0</v>
      </c>
      <c r="AN7" s="14">
        <f t="shared" si="6"/>
        <v>0</v>
      </c>
      <c r="AO7" s="14">
        <f t="shared" si="7"/>
        <v>0</v>
      </c>
      <c r="AP7" s="14">
        <f t="shared" si="8"/>
        <v>0</v>
      </c>
      <c r="AQ7" s="14">
        <f t="shared" si="9"/>
        <v>0</v>
      </c>
      <c r="AR7" s="14">
        <f t="shared" si="10"/>
        <v>0</v>
      </c>
      <c r="AS7" s="14"/>
      <c r="AT7" s="14">
        <f t="shared" si="11"/>
        <v>0</v>
      </c>
      <c r="AU7" s="15" t="s">
        <v>3</v>
      </c>
      <c r="AV7" s="16">
        <f t="shared" si="4"/>
        <v>41548</v>
      </c>
      <c r="AW7" s="17"/>
      <c r="AX7" s="2"/>
      <c r="AY7" s="47"/>
    </row>
    <row r="8" spans="1:52" s="44" customFormat="1" ht="21">
      <c r="A8" s="2"/>
      <c r="B8" s="2">
        <v>81001042</v>
      </c>
      <c r="C8" s="52" t="s">
        <v>284</v>
      </c>
      <c r="D8" s="3">
        <v>6</v>
      </c>
      <c r="E8" s="3"/>
      <c r="F8" s="4"/>
      <c r="G8" s="47"/>
      <c r="H8" s="5"/>
      <c r="I8" s="18"/>
      <c r="J8" s="18"/>
      <c r="K8" s="7" t="str">
        <f t="shared" si="0"/>
        <v>ญ.</v>
      </c>
      <c r="L8" s="19"/>
      <c r="M8" s="19"/>
      <c r="N8" s="19"/>
      <c r="O8" s="45" t="str">
        <f t="shared" si="1"/>
        <v>//</v>
      </c>
      <c r="P8" s="6">
        <f t="shared" si="2"/>
        <v>0</v>
      </c>
      <c r="Q8" s="7">
        <f t="shared" si="3"/>
        <v>0</v>
      </c>
      <c r="R8" s="8"/>
      <c r="S8" s="8">
        <v>41548</v>
      </c>
      <c r="T8" s="9"/>
      <c r="U8" s="9"/>
      <c r="V8" s="9"/>
      <c r="W8" s="55">
        <f>SUMIFS(PLAN!B:B,PLAN!A:A,AY8)</f>
        <v>0</v>
      </c>
      <c r="X8" s="3">
        <f>SUMIFS(PLAN!C:C,PLAN!A:A,AY8)</f>
        <v>0</v>
      </c>
      <c r="Y8" s="10">
        <f>SUMIFS(PLAN!D:D,PLAN!A:A,AY8)</f>
        <v>0</v>
      </c>
      <c r="Z8" s="3">
        <f>SUMIFS(PLAN!E:E,PLAN!A:A,AY8)</f>
        <v>0</v>
      </c>
      <c r="AA8" s="3">
        <f>SUMIFS(PLAN!F:F,PLAN!A:A,AY8)</f>
        <v>0</v>
      </c>
      <c r="AB8" s="3">
        <f>SUMIFS(PLAN!G:G,PLAN!A:A,AY8)</f>
        <v>0</v>
      </c>
      <c r="AC8" s="11"/>
      <c r="AD8" s="52"/>
      <c r="AE8" s="12">
        <v>1.28</v>
      </c>
      <c r="AF8" s="12">
        <v>0.42</v>
      </c>
      <c r="AG8" s="12">
        <v>0.02</v>
      </c>
      <c r="AH8" s="12">
        <v>0.18</v>
      </c>
      <c r="AI8" s="12"/>
      <c r="AJ8" s="12">
        <v>0.24</v>
      </c>
      <c r="AK8" s="67">
        <f>SUMIFS(PLAN!H:H,PLAN!A:A,AY8)</f>
        <v>0</v>
      </c>
      <c r="AL8" s="13"/>
      <c r="AM8" s="14">
        <f t="shared" si="5"/>
        <v>0</v>
      </c>
      <c r="AN8" s="14">
        <f t="shared" si="6"/>
        <v>0</v>
      </c>
      <c r="AO8" s="14">
        <f t="shared" si="7"/>
        <v>0</v>
      </c>
      <c r="AP8" s="14">
        <f t="shared" si="8"/>
        <v>0</v>
      </c>
      <c r="AQ8" s="14">
        <f t="shared" si="9"/>
        <v>0</v>
      </c>
      <c r="AR8" s="14">
        <f t="shared" si="10"/>
        <v>0</v>
      </c>
      <c r="AS8" s="14"/>
      <c r="AT8" s="14">
        <f t="shared" si="11"/>
        <v>0</v>
      </c>
      <c r="AU8" s="15" t="s">
        <v>3</v>
      </c>
      <c r="AV8" s="16">
        <f t="shared" si="4"/>
        <v>41548</v>
      </c>
      <c r="AW8" s="17"/>
      <c r="AX8" s="2"/>
      <c r="AY8" s="47"/>
    </row>
    <row r="9" spans="1:52" s="44" customFormat="1" ht="21">
      <c r="A9" s="2"/>
      <c r="B9" s="2">
        <v>81001042</v>
      </c>
      <c r="C9" s="52" t="s">
        <v>284</v>
      </c>
      <c r="D9" s="3">
        <v>7</v>
      </c>
      <c r="E9" s="3"/>
      <c r="F9" s="4"/>
      <c r="G9" s="47"/>
      <c r="H9" s="5"/>
      <c r="I9" s="18"/>
      <c r="J9" s="18"/>
      <c r="K9" s="7" t="str">
        <f t="shared" si="0"/>
        <v>ญ.</v>
      </c>
      <c r="L9" s="19"/>
      <c r="M9" s="19"/>
      <c r="N9" s="19"/>
      <c r="O9" s="45" t="str">
        <f t="shared" si="1"/>
        <v>//</v>
      </c>
      <c r="P9" s="6">
        <f t="shared" si="2"/>
        <v>0</v>
      </c>
      <c r="Q9" s="7">
        <f t="shared" si="3"/>
        <v>0</v>
      </c>
      <c r="R9" s="8"/>
      <c r="S9" s="8">
        <v>41548</v>
      </c>
      <c r="T9" s="9"/>
      <c r="U9" s="9"/>
      <c r="V9" s="9"/>
      <c r="W9" s="55">
        <f>SUMIFS(PLAN!B:B,PLAN!A:A,AY9)</f>
        <v>0</v>
      </c>
      <c r="X9" s="3">
        <f>SUMIFS(PLAN!C:C,PLAN!A:A,AY9)</f>
        <v>0</v>
      </c>
      <c r="Y9" s="10">
        <f>SUMIFS(PLAN!D:D,PLAN!A:A,AY9)</f>
        <v>0</v>
      </c>
      <c r="Z9" s="3">
        <f>SUMIFS(PLAN!E:E,PLAN!A:A,AY9)</f>
        <v>0</v>
      </c>
      <c r="AA9" s="3">
        <f>SUMIFS(PLAN!F:F,PLAN!A:A,AY9)</f>
        <v>0</v>
      </c>
      <c r="AB9" s="3">
        <f>SUMIFS(PLAN!G:G,PLAN!A:A,AY9)</f>
        <v>0</v>
      </c>
      <c r="AC9" s="11"/>
      <c r="AD9" s="52"/>
      <c r="AE9" s="12">
        <v>1.28</v>
      </c>
      <c r="AF9" s="12">
        <v>0.42</v>
      </c>
      <c r="AG9" s="12">
        <v>0.02</v>
      </c>
      <c r="AH9" s="12">
        <v>0.18</v>
      </c>
      <c r="AI9" s="12"/>
      <c r="AJ9" s="12">
        <v>0.24</v>
      </c>
      <c r="AK9" s="67">
        <f>SUMIFS(PLAN!H:H,PLAN!A:A,AY9)</f>
        <v>0</v>
      </c>
      <c r="AL9" s="13"/>
      <c r="AM9" s="14">
        <f t="shared" si="5"/>
        <v>0</v>
      </c>
      <c r="AN9" s="14">
        <f t="shared" si="6"/>
        <v>0</v>
      </c>
      <c r="AO9" s="14">
        <f t="shared" si="7"/>
        <v>0</v>
      </c>
      <c r="AP9" s="14">
        <f t="shared" si="8"/>
        <v>0</v>
      </c>
      <c r="AQ9" s="14">
        <f t="shared" si="9"/>
        <v>0</v>
      </c>
      <c r="AR9" s="14">
        <f t="shared" si="10"/>
        <v>0</v>
      </c>
      <c r="AS9" s="14"/>
      <c r="AT9" s="14">
        <f t="shared" si="11"/>
        <v>0</v>
      </c>
      <c r="AU9" s="15" t="s">
        <v>3</v>
      </c>
      <c r="AV9" s="16">
        <f t="shared" si="4"/>
        <v>41548</v>
      </c>
      <c r="AW9" s="17"/>
      <c r="AX9" s="2"/>
      <c r="AY9" s="47"/>
    </row>
    <row r="10" spans="1:52" s="44" customFormat="1" ht="21">
      <c r="A10" s="2"/>
      <c r="B10" s="2">
        <v>81001042</v>
      </c>
      <c r="C10" s="52" t="s">
        <v>284</v>
      </c>
      <c r="D10" s="3">
        <v>8</v>
      </c>
      <c r="E10" s="3"/>
      <c r="F10" s="4"/>
      <c r="G10" s="47"/>
      <c r="H10" s="5"/>
      <c r="I10" s="18"/>
      <c r="J10" s="18"/>
      <c r="K10" s="7" t="str">
        <f t="shared" si="0"/>
        <v>ญ.</v>
      </c>
      <c r="L10" s="19"/>
      <c r="M10" s="19"/>
      <c r="N10" s="19"/>
      <c r="O10" s="45" t="str">
        <f t="shared" si="1"/>
        <v>//</v>
      </c>
      <c r="P10" s="6">
        <f t="shared" si="2"/>
        <v>0</v>
      </c>
      <c r="Q10" s="7">
        <f t="shared" si="3"/>
        <v>0</v>
      </c>
      <c r="R10" s="8"/>
      <c r="S10" s="8">
        <v>41548</v>
      </c>
      <c r="T10" s="9"/>
      <c r="U10" s="9"/>
      <c r="V10" s="9"/>
      <c r="W10" s="55">
        <f>SUMIFS(PLAN!B:B,PLAN!A:A,AY10)</f>
        <v>0</v>
      </c>
      <c r="X10" s="3">
        <f>SUMIFS(PLAN!C:C,PLAN!A:A,AY10)</f>
        <v>0</v>
      </c>
      <c r="Y10" s="10">
        <f>SUMIFS(PLAN!D:D,PLAN!A:A,AY10)</f>
        <v>0</v>
      </c>
      <c r="Z10" s="3">
        <f>SUMIFS(PLAN!E:E,PLAN!A:A,AY10)</f>
        <v>0</v>
      </c>
      <c r="AA10" s="3">
        <f>SUMIFS(PLAN!F:F,PLAN!A:A,AY10)</f>
        <v>0</v>
      </c>
      <c r="AB10" s="3">
        <f>SUMIFS(PLAN!G:G,PLAN!A:A,AY10)</f>
        <v>0</v>
      </c>
      <c r="AC10" s="11"/>
      <c r="AD10" s="52"/>
      <c r="AE10" s="12">
        <v>1.28</v>
      </c>
      <c r="AF10" s="12">
        <v>0.42</v>
      </c>
      <c r="AG10" s="12">
        <v>0.02</v>
      </c>
      <c r="AH10" s="12">
        <v>0.18</v>
      </c>
      <c r="AI10" s="12"/>
      <c r="AJ10" s="12">
        <v>0.24</v>
      </c>
      <c r="AK10" s="67">
        <f>SUMIFS(PLAN!H:H,PLAN!A:A,AY10)</f>
        <v>0</v>
      </c>
      <c r="AL10" s="13"/>
      <c r="AM10" s="14">
        <f t="shared" si="5"/>
        <v>0</v>
      </c>
      <c r="AN10" s="14">
        <f t="shared" si="6"/>
        <v>0</v>
      </c>
      <c r="AO10" s="14">
        <f t="shared" si="7"/>
        <v>0</v>
      </c>
      <c r="AP10" s="14">
        <f t="shared" si="8"/>
        <v>0</v>
      </c>
      <c r="AQ10" s="14">
        <f t="shared" si="9"/>
        <v>0</v>
      </c>
      <c r="AR10" s="14">
        <f t="shared" si="10"/>
        <v>0</v>
      </c>
      <c r="AS10" s="14"/>
      <c r="AT10" s="14">
        <f t="shared" si="11"/>
        <v>0</v>
      </c>
      <c r="AU10" s="15" t="s">
        <v>3</v>
      </c>
      <c r="AV10" s="16">
        <f t="shared" si="4"/>
        <v>41548</v>
      </c>
      <c r="AW10" s="17"/>
      <c r="AX10" s="2"/>
      <c r="AY10" s="47"/>
    </row>
    <row r="11" spans="1:52" s="44" customFormat="1" ht="21">
      <c r="A11" s="2"/>
      <c r="B11" s="2">
        <v>81001042</v>
      </c>
      <c r="C11" s="52" t="s">
        <v>284</v>
      </c>
      <c r="D11" s="3">
        <v>9</v>
      </c>
      <c r="E11" s="3"/>
      <c r="F11" s="4"/>
      <c r="G11" s="47"/>
      <c r="H11" s="5"/>
      <c r="I11" s="18"/>
      <c r="J11" s="18"/>
      <c r="K11" s="7" t="str">
        <f t="shared" si="0"/>
        <v>ญ.</v>
      </c>
      <c r="L11" s="19"/>
      <c r="M11" s="19"/>
      <c r="N11" s="19"/>
      <c r="O11" s="45" t="str">
        <f t="shared" si="1"/>
        <v>//</v>
      </c>
      <c r="P11" s="6">
        <f t="shared" si="2"/>
        <v>0</v>
      </c>
      <c r="Q11" s="7">
        <f t="shared" si="3"/>
        <v>0</v>
      </c>
      <c r="R11" s="8"/>
      <c r="S11" s="8">
        <v>41548</v>
      </c>
      <c r="T11" s="9"/>
      <c r="U11" s="9"/>
      <c r="V11" s="9"/>
      <c r="W11" s="55">
        <f>SUMIFS(PLAN!B:B,PLAN!A:A,AY11)</f>
        <v>0</v>
      </c>
      <c r="X11" s="3">
        <f>SUMIFS(PLAN!C:C,PLAN!A:A,AY11)</f>
        <v>0</v>
      </c>
      <c r="Y11" s="10">
        <f>SUMIFS(PLAN!D:D,PLAN!A:A,AY11)</f>
        <v>0</v>
      </c>
      <c r="Z11" s="3">
        <f>SUMIFS(PLAN!E:E,PLAN!A:A,AY11)</f>
        <v>0</v>
      </c>
      <c r="AA11" s="3">
        <f>SUMIFS(PLAN!F:F,PLAN!A:A,AY11)</f>
        <v>0</v>
      </c>
      <c r="AB11" s="3">
        <f>SUMIFS(PLAN!G:G,PLAN!A:A,AY11)</f>
        <v>0</v>
      </c>
      <c r="AC11" s="11"/>
      <c r="AD11" s="52"/>
      <c r="AE11" s="12">
        <v>1.28</v>
      </c>
      <c r="AF11" s="12">
        <v>0.42</v>
      </c>
      <c r="AG11" s="12">
        <v>0.02</v>
      </c>
      <c r="AH11" s="12">
        <v>0.18</v>
      </c>
      <c r="AI11" s="12"/>
      <c r="AJ11" s="12">
        <v>0.24</v>
      </c>
      <c r="AK11" s="67">
        <f>SUMIFS(PLAN!H:H,PLAN!A:A,AY11)</f>
        <v>0</v>
      </c>
      <c r="AL11" s="13"/>
      <c r="AM11" s="14">
        <f t="shared" si="5"/>
        <v>0</v>
      </c>
      <c r="AN11" s="14">
        <f t="shared" si="6"/>
        <v>0</v>
      </c>
      <c r="AO11" s="14">
        <f t="shared" si="7"/>
        <v>0</v>
      </c>
      <c r="AP11" s="14">
        <f t="shared" si="8"/>
        <v>0</v>
      </c>
      <c r="AQ11" s="14">
        <f t="shared" si="9"/>
        <v>0</v>
      </c>
      <c r="AR11" s="14">
        <f t="shared" si="10"/>
        <v>0</v>
      </c>
      <c r="AS11" s="14"/>
      <c r="AT11" s="14">
        <f t="shared" si="11"/>
        <v>0</v>
      </c>
      <c r="AU11" s="15" t="s">
        <v>3</v>
      </c>
      <c r="AV11" s="16">
        <f t="shared" si="4"/>
        <v>41548</v>
      </c>
      <c r="AW11" s="17"/>
      <c r="AX11" s="2"/>
      <c r="AY11" s="47"/>
    </row>
    <row r="12" spans="1:52" s="44" customFormat="1" ht="21">
      <c r="A12" s="2"/>
      <c r="B12" s="2">
        <v>81001042</v>
      </c>
      <c r="C12" s="52" t="s">
        <v>284</v>
      </c>
      <c r="D12" s="3">
        <v>10</v>
      </c>
      <c r="E12" s="3"/>
      <c r="F12" s="4"/>
      <c r="G12" s="47"/>
      <c r="H12" s="5"/>
      <c r="I12" s="18"/>
      <c r="J12" s="18"/>
      <c r="K12" s="7" t="str">
        <f t="shared" si="0"/>
        <v>ญ.</v>
      </c>
      <c r="L12" s="19"/>
      <c r="M12" s="19"/>
      <c r="N12" s="19"/>
      <c r="O12" s="45" t="str">
        <f t="shared" si="1"/>
        <v>//</v>
      </c>
      <c r="P12" s="6">
        <f t="shared" si="2"/>
        <v>0</v>
      </c>
      <c r="Q12" s="7">
        <f t="shared" si="3"/>
        <v>0</v>
      </c>
      <c r="R12" s="8"/>
      <c r="S12" s="8">
        <v>41548</v>
      </c>
      <c r="T12" s="9"/>
      <c r="U12" s="9"/>
      <c r="V12" s="9"/>
      <c r="W12" s="55">
        <f>SUMIFS(PLAN!B:B,PLAN!A:A,AY12)</f>
        <v>0</v>
      </c>
      <c r="X12" s="3">
        <f>SUMIFS(PLAN!C:C,PLAN!A:A,AY12)</f>
        <v>0</v>
      </c>
      <c r="Y12" s="10">
        <f>SUMIFS(PLAN!D:D,PLAN!A:A,AY12)</f>
        <v>0</v>
      </c>
      <c r="Z12" s="3">
        <f>SUMIFS(PLAN!E:E,PLAN!A:A,AY12)</f>
        <v>0</v>
      </c>
      <c r="AA12" s="3">
        <f>SUMIFS(PLAN!F:F,PLAN!A:A,AY12)</f>
        <v>0</v>
      </c>
      <c r="AB12" s="3">
        <f>SUMIFS(PLAN!G:G,PLAN!A:A,AY12)</f>
        <v>0</v>
      </c>
      <c r="AC12" s="11"/>
      <c r="AD12" s="52"/>
      <c r="AE12" s="12">
        <v>1.28</v>
      </c>
      <c r="AF12" s="12">
        <v>0.42</v>
      </c>
      <c r="AG12" s="12">
        <v>0.02</v>
      </c>
      <c r="AH12" s="12">
        <v>0.18</v>
      </c>
      <c r="AI12" s="12"/>
      <c r="AJ12" s="12">
        <v>0.24</v>
      </c>
      <c r="AK12" s="67">
        <f>SUMIFS(PLAN!H:H,PLAN!A:A,AY12)</f>
        <v>0</v>
      </c>
      <c r="AL12" s="13"/>
      <c r="AM12" s="14">
        <f t="shared" si="5"/>
        <v>0</v>
      </c>
      <c r="AN12" s="14">
        <f t="shared" si="6"/>
        <v>0</v>
      </c>
      <c r="AO12" s="14">
        <f t="shared" si="7"/>
        <v>0</v>
      </c>
      <c r="AP12" s="14">
        <f t="shared" si="8"/>
        <v>0</v>
      </c>
      <c r="AQ12" s="14">
        <f t="shared" si="9"/>
        <v>0</v>
      </c>
      <c r="AR12" s="14">
        <f t="shared" si="10"/>
        <v>0</v>
      </c>
      <c r="AS12" s="14"/>
      <c r="AT12" s="14">
        <f t="shared" si="11"/>
        <v>0</v>
      </c>
      <c r="AU12" s="15" t="s">
        <v>3</v>
      </c>
      <c r="AV12" s="16">
        <f t="shared" si="4"/>
        <v>41548</v>
      </c>
      <c r="AW12" s="17"/>
      <c r="AX12" s="2"/>
      <c r="AY12" s="47"/>
    </row>
    <row r="13" spans="1:52" s="44" customFormat="1" ht="21">
      <c r="A13" s="2"/>
      <c r="B13" s="2">
        <v>81001042</v>
      </c>
      <c r="C13" s="52" t="s">
        <v>284</v>
      </c>
      <c r="D13" s="3">
        <v>11</v>
      </c>
      <c r="E13" s="3"/>
      <c r="F13" s="4"/>
      <c r="G13" s="47"/>
      <c r="H13" s="5"/>
      <c r="I13" s="18"/>
      <c r="J13" s="18"/>
      <c r="K13" s="7" t="str">
        <f t="shared" si="0"/>
        <v>ญ.</v>
      </c>
      <c r="L13" s="19"/>
      <c r="M13" s="19"/>
      <c r="N13" s="19"/>
      <c r="O13" s="45" t="str">
        <f t="shared" si="1"/>
        <v>//</v>
      </c>
      <c r="P13" s="6">
        <f t="shared" si="2"/>
        <v>0</v>
      </c>
      <c r="Q13" s="7">
        <f t="shared" si="3"/>
        <v>0</v>
      </c>
      <c r="R13" s="8"/>
      <c r="S13" s="8">
        <v>41548</v>
      </c>
      <c r="T13" s="9"/>
      <c r="U13" s="9"/>
      <c r="V13" s="9"/>
      <c r="W13" s="55">
        <f>SUMIFS(PLAN!B:B,PLAN!A:A,AY13)</f>
        <v>0</v>
      </c>
      <c r="X13" s="3">
        <f>SUMIFS(PLAN!C:C,PLAN!A:A,AY13)</f>
        <v>0</v>
      </c>
      <c r="Y13" s="10">
        <f>SUMIFS(PLAN!D:D,PLAN!A:A,AY13)</f>
        <v>0</v>
      </c>
      <c r="Z13" s="3">
        <f>SUMIFS(PLAN!E:E,PLAN!A:A,AY13)</f>
        <v>0</v>
      </c>
      <c r="AA13" s="3">
        <f>SUMIFS(PLAN!F:F,PLAN!A:A,AY13)</f>
        <v>0</v>
      </c>
      <c r="AB13" s="3">
        <f>SUMIFS(PLAN!G:G,PLAN!A:A,AY13)</f>
        <v>0</v>
      </c>
      <c r="AC13" s="11"/>
      <c r="AD13" s="52"/>
      <c r="AE13" s="12">
        <v>1.28</v>
      </c>
      <c r="AF13" s="12">
        <v>0.42</v>
      </c>
      <c r="AG13" s="12">
        <v>0.02</v>
      </c>
      <c r="AH13" s="12">
        <v>0.18</v>
      </c>
      <c r="AI13" s="12"/>
      <c r="AJ13" s="12">
        <v>0.24</v>
      </c>
      <c r="AK13" s="67">
        <f>SUMIFS(PLAN!H:H,PLAN!A:A,AY13)</f>
        <v>0</v>
      </c>
      <c r="AL13" s="13"/>
      <c r="AM13" s="14">
        <f t="shared" si="5"/>
        <v>0</v>
      </c>
      <c r="AN13" s="14">
        <f t="shared" si="6"/>
        <v>0</v>
      </c>
      <c r="AO13" s="14">
        <f t="shared" si="7"/>
        <v>0</v>
      </c>
      <c r="AP13" s="14">
        <f t="shared" si="8"/>
        <v>0</v>
      </c>
      <c r="AQ13" s="14">
        <f t="shared" si="9"/>
        <v>0</v>
      </c>
      <c r="AR13" s="14">
        <f t="shared" si="10"/>
        <v>0</v>
      </c>
      <c r="AS13" s="14"/>
      <c r="AT13" s="14">
        <f t="shared" si="11"/>
        <v>0</v>
      </c>
      <c r="AU13" s="15" t="s">
        <v>3</v>
      </c>
      <c r="AV13" s="16">
        <f t="shared" si="4"/>
        <v>41548</v>
      </c>
      <c r="AW13" s="17"/>
      <c r="AX13" s="2"/>
      <c r="AY13" s="47"/>
    </row>
    <row r="14" spans="1:52" s="44" customFormat="1" ht="21">
      <c r="A14" s="2"/>
      <c r="B14" s="2">
        <v>81001042</v>
      </c>
      <c r="C14" s="52" t="s">
        <v>284</v>
      </c>
      <c r="D14" s="3">
        <v>12</v>
      </c>
      <c r="E14" s="3"/>
      <c r="F14" s="4"/>
      <c r="G14" s="47"/>
      <c r="H14" s="5"/>
      <c r="I14" s="18"/>
      <c r="J14" s="18"/>
      <c r="K14" s="7" t="str">
        <f t="shared" si="0"/>
        <v>ญ.</v>
      </c>
      <c r="L14" s="19"/>
      <c r="M14" s="19"/>
      <c r="N14" s="19"/>
      <c r="O14" s="45" t="str">
        <f t="shared" si="1"/>
        <v>//</v>
      </c>
      <c r="P14" s="6">
        <f t="shared" si="2"/>
        <v>0</v>
      </c>
      <c r="Q14" s="7">
        <f t="shared" si="3"/>
        <v>0</v>
      </c>
      <c r="R14" s="8"/>
      <c r="S14" s="8">
        <v>41548</v>
      </c>
      <c r="T14" s="9"/>
      <c r="U14" s="9"/>
      <c r="V14" s="9"/>
      <c r="W14" s="55">
        <f>SUMIFS(PLAN!B:B,PLAN!A:A,AY14)</f>
        <v>0</v>
      </c>
      <c r="X14" s="3">
        <f>SUMIFS(PLAN!C:C,PLAN!A:A,AY14)</f>
        <v>0</v>
      </c>
      <c r="Y14" s="10">
        <f>SUMIFS(PLAN!D:D,PLAN!A:A,AY14)</f>
        <v>0</v>
      </c>
      <c r="Z14" s="3">
        <f>SUMIFS(PLAN!E:E,PLAN!A:A,AY14)</f>
        <v>0</v>
      </c>
      <c r="AA14" s="3">
        <f>SUMIFS(PLAN!F:F,PLAN!A:A,AY14)</f>
        <v>0</v>
      </c>
      <c r="AB14" s="3">
        <f>SUMIFS(PLAN!G:G,PLAN!A:A,AY14)</f>
        <v>0</v>
      </c>
      <c r="AC14" s="11"/>
      <c r="AD14" s="52"/>
      <c r="AE14" s="12">
        <v>1.28</v>
      </c>
      <c r="AF14" s="12">
        <v>0.42</v>
      </c>
      <c r="AG14" s="12">
        <v>0.02</v>
      </c>
      <c r="AH14" s="12">
        <v>0.18</v>
      </c>
      <c r="AI14" s="12"/>
      <c r="AJ14" s="12">
        <v>0.24</v>
      </c>
      <c r="AK14" s="67">
        <f>SUMIFS(PLAN!H:H,PLAN!A:A,AY14)</f>
        <v>0</v>
      </c>
      <c r="AL14" s="13"/>
      <c r="AM14" s="14">
        <f t="shared" si="5"/>
        <v>0</v>
      </c>
      <c r="AN14" s="14">
        <f t="shared" si="6"/>
        <v>0</v>
      </c>
      <c r="AO14" s="14">
        <f t="shared" si="7"/>
        <v>0</v>
      </c>
      <c r="AP14" s="14">
        <f t="shared" si="8"/>
        <v>0</v>
      </c>
      <c r="AQ14" s="14">
        <f t="shared" si="9"/>
        <v>0</v>
      </c>
      <c r="AR14" s="14">
        <f t="shared" si="10"/>
        <v>0</v>
      </c>
      <c r="AS14" s="14"/>
      <c r="AT14" s="14">
        <f t="shared" si="11"/>
        <v>0</v>
      </c>
      <c r="AU14" s="15" t="s">
        <v>3</v>
      </c>
      <c r="AV14" s="16">
        <f t="shared" si="4"/>
        <v>41548</v>
      </c>
      <c r="AW14" s="17"/>
      <c r="AX14" s="2"/>
      <c r="AY14" s="47"/>
    </row>
    <row r="15" spans="1:52" s="44" customFormat="1" ht="21">
      <c r="A15" s="2"/>
      <c r="B15" s="2">
        <v>81001042</v>
      </c>
      <c r="C15" s="52" t="s">
        <v>284</v>
      </c>
      <c r="D15" s="3">
        <v>13</v>
      </c>
      <c r="E15" s="3"/>
      <c r="F15" s="4"/>
      <c r="G15" s="47"/>
      <c r="H15" s="5"/>
      <c r="I15" s="18"/>
      <c r="J15" s="18"/>
      <c r="K15" s="7" t="str">
        <f t="shared" si="0"/>
        <v>ญ.</v>
      </c>
      <c r="L15" s="19"/>
      <c r="M15" s="19"/>
      <c r="N15" s="19"/>
      <c r="O15" s="45" t="str">
        <f t="shared" si="1"/>
        <v>//</v>
      </c>
      <c r="P15" s="6">
        <f t="shared" si="2"/>
        <v>0</v>
      </c>
      <c r="Q15" s="7">
        <f t="shared" si="3"/>
        <v>0</v>
      </c>
      <c r="R15" s="8"/>
      <c r="S15" s="8">
        <v>41548</v>
      </c>
      <c r="T15" s="9"/>
      <c r="U15" s="9"/>
      <c r="V15" s="9"/>
      <c r="W15" s="55">
        <f>SUMIFS(PLAN!B:B,PLAN!A:A,AY15)</f>
        <v>0</v>
      </c>
      <c r="X15" s="3">
        <f>SUMIFS(PLAN!C:C,PLAN!A:A,AY15)</f>
        <v>0</v>
      </c>
      <c r="Y15" s="10">
        <f>SUMIFS(PLAN!D:D,PLAN!A:A,AY15)</f>
        <v>0</v>
      </c>
      <c r="Z15" s="3">
        <f>SUMIFS(PLAN!E:E,PLAN!A:A,AY15)</f>
        <v>0</v>
      </c>
      <c r="AA15" s="3">
        <f>SUMIFS(PLAN!F:F,PLAN!A:A,AY15)</f>
        <v>0</v>
      </c>
      <c r="AB15" s="3">
        <f>SUMIFS(PLAN!G:G,PLAN!A:A,AY15)</f>
        <v>0</v>
      </c>
      <c r="AC15" s="11"/>
      <c r="AD15" s="52"/>
      <c r="AE15" s="12">
        <v>1.28</v>
      </c>
      <c r="AF15" s="12">
        <v>0.42</v>
      </c>
      <c r="AG15" s="12">
        <v>0.02</v>
      </c>
      <c r="AH15" s="12">
        <v>0.18</v>
      </c>
      <c r="AI15" s="12"/>
      <c r="AJ15" s="12">
        <v>0.24</v>
      </c>
      <c r="AK15" s="67">
        <f>SUMIFS(PLAN!H:H,PLAN!A:A,AY15)</f>
        <v>0</v>
      </c>
      <c r="AL15" s="13"/>
      <c r="AM15" s="14">
        <f t="shared" si="5"/>
        <v>0</v>
      </c>
      <c r="AN15" s="14">
        <f t="shared" si="6"/>
        <v>0</v>
      </c>
      <c r="AO15" s="14">
        <f t="shared" si="7"/>
        <v>0</v>
      </c>
      <c r="AP15" s="14">
        <f t="shared" si="8"/>
        <v>0</v>
      </c>
      <c r="AQ15" s="14">
        <f t="shared" si="9"/>
        <v>0</v>
      </c>
      <c r="AR15" s="14">
        <f t="shared" si="10"/>
        <v>0</v>
      </c>
      <c r="AS15" s="14"/>
      <c r="AT15" s="14">
        <f t="shared" si="11"/>
        <v>0</v>
      </c>
      <c r="AU15" s="15" t="s">
        <v>3</v>
      </c>
      <c r="AV15" s="16">
        <f t="shared" si="4"/>
        <v>41548</v>
      </c>
      <c r="AW15" s="17"/>
      <c r="AX15" s="2"/>
      <c r="AY15" s="47"/>
    </row>
    <row r="16" spans="1:52" s="44" customFormat="1" ht="21">
      <c r="A16" s="2"/>
      <c r="B16" s="2">
        <v>81001042</v>
      </c>
      <c r="C16" s="52" t="s">
        <v>284</v>
      </c>
      <c r="D16" s="3">
        <v>14</v>
      </c>
      <c r="E16" s="3"/>
      <c r="F16" s="4"/>
      <c r="G16" s="47"/>
      <c r="H16" s="5"/>
      <c r="I16" s="18"/>
      <c r="J16" s="18"/>
      <c r="K16" s="7" t="str">
        <f t="shared" si="0"/>
        <v>ญ.</v>
      </c>
      <c r="L16" s="19"/>
      <c r="M16" s="19"/>
      <c r="N16" s="19"/>
      <c r="O16" s="45" t="str">
        <f t="shared" si="1"/>
        <v>//</v>
      </c>
      <c r="P16" s="6">
        <f t="shared" si="2"/>
        <v>0</v>
      </c>
      <c r="Q16" s="7">
        <f t="shared" si="3"/>
        <v>0</v>
      </c>
      <c r="R16" s="8"/>
      <c r="S16" s="8">
        <v>41548</v>
      </c>
      <c r="T16" s="9"/>
      <c r="U16" s="9"/>
      <c r="V16" s="9"/>
      <c r="W16" s="55">
        <f>SUMIFS(PLAN!B:B,PLAN!A:A,AY16)</f>
        <v>0</v>
      </c>
      <c r="X16" s="3">
        <f>SUMIFS(PLAN!C:C,PLAN!A:A,AY16)</f>
        <v>0</v>
      </c>
      <c r="Y16" s="10">
        <f>SUMIFS(PLAN!D:D,PLAN!A:A,AY16)</f>
        <v>0</v>
      </c>
      <c r="Z16" s="3">
        <f>SUMIFS(PLAN!E:E,PLAN!A:A,AY16)</f>
        <v>0</v>
      </c>
      <c r="AA16" s="3">
        <f>SUMIFS(PLAN!F:F,PLAN!A:A,AY16)</f>
        <v>0</v>
      </c>
      <c r="AB16" s="3">
        <f>SUMIFS(PLAN!G:G,PLAN!A:A,AY16)</f>
        <v>0</v>
      </c>
      <c r="AC16" s="11"/>
      <c r="AD16" s="52"/>
      <c r="AE16" s="12">
        <v>1.28</v>
      </c>
      <c r="AF16" s="12">
        <v>0.42</v>
      </c>
      <c r="AG16" s="12">
        <v>0.02</v>
      </c>
      <c r="AH16" s="12">
        <v>0.18</v>
      </c>
      <c r="AI16" s="12"/>
      <c r="AJ16" s="12">
        <v>0.24</v>
      </c>
      <c r="AK16" s="67">
        <f>SUMIFS(PLAN!H:H,PLAN!A:A,AY16)</f>
        <v>0</v>
      </c>
      <c r="AL16" s="13"/>
      <c r="AM16" s="14">
        <f t="shared" si="5"/>
        <v>0</v>
      </c>
      <c r="AN16" s="14">
        <f t="shared" si="6"/>
        <v>0</v>
      </c>
      <c r="AO16" s="14">
        <f t="shared" si="7"/>
        <v>0</v>
      </c>
      <c r="AP16" s="14">
        <f t="shared" si="8"/>
        <v>0</v>
      </c>
      <c r="AQ16" s="14">
        <f t="shared" si="9"/>
        <v>0</v>
      </c>
      <c r="AR16" s="14">
        <f t="shared" si="10"/>
        <v>0</v>
      </c>
      <c r="AS16" s="14"/>
      <c r="AT16" s="14">
        <f t="shared" si="11"/>
        <v>0</v>
      </c>
      <c r="AU16" s="15" t="s">
        <v>3</v>
      </c>
      <c r="AV16" s="16">
        <f t="shared" si="4"/>
        <v>41548</v>
      </c>
      <c r="AW16" s="17"/>
      <c r="AX16" s="2"/>
      <c r="AY16" s="47"/>
    </row>
    <row r="17" spans="1:51" s="44" customFormat="1" ht="21">
      <c r="A17" s="2"/>
      <c r="B17" s="2">
        <v>81001042</v>
      </c>
      <c r="C17" s="52" t="s">
        <v>284</v>
      </c>
      <c r="D17" s="3">
        <v>15</v>
      </c>
      <c r="E17" s="3"/>
      <c r="F17" s="4"/>
      <c r="G17" s="47"/>
      <c r="H17" s="5"/>
      <c r="I17" s="18"/>
      <c r="J17" s="18"/>
      <c r="K17" s="7" t="str">
        <f t="shared" si="0"/>
        <v>ญ.</v>
      </c>
      <c r="L17" s="19"/>
      <c r="M17" s="19"/>
      <c r="N17" s="19"/>
      <c r="O17" s="45" t="str">
        <f t="shared" si="1"/>
        <v>//</v>
      </c>
      <c r="P17" s="6">
        <f t="shared" si="2"/>
        <v>0</v>
      </c>
      <c r="Q17" s="7">
        <f t="shared" si="3"/>
        <v>0</v>
      </c>
      <c r="R17" s="8"/>
      <c r="S17" s="8">
        <v>41548</v>
      </c>
      <c r="T17" s="9"/>
      <c r="U17" s="9"/>
      <c r="V17" s="9"/>
      <c r="W17" s="55">
        <f>SUMIFS(PLAN!B:B,PLAN!A:A,AY17)</f>
        <v>0</v>
      </c>
      <c r="X17" s="3">
        <f>SUMIFS(PLAN!C:C,PLAN!A:A,AY17)</f>
        <v>0</v>
      </c>
      <c r="Y17" s="10">
        <f>SUMIFS(PLAN!D:D,PLAN!A:A,AY17)</f>
        <v>0</v>
      </c>
      <c r="Z17" s="3">
        <f>SUMIFS(PLAN!E:E,PLAN!A:A,AY17)</f>
        <v>0</v>
      </c>
      <c r="AA17" s="3">
        <f>SUMIFS(PLAN!F:F,PLAN!A:A,AY17)</f>
        <v>0</v>
      </c>
      <c r="AB17" s="3">
        <f>SUMIFS(PLAN!G:G,PLAN!A:A,AY17)</f>
        <v>0</v>
      </c>
      <c r="AC17" s="11"/>
      <c r="AD17" s="52"/>
      <c r="AE17" s="12">
        <v>1.28</v>
      </c>
      <c r="AF17" s="12">
        <v>0.42</v>
      </c>
      <c r="AG17" s="12">
        <v>0.02</v>
      </c>
      <c r="AH17" s="12">
        <v>0.18</v>
      </c>
      <c r="AI17" s="12"/>
      <c r="AJ17" s="12">
        <v>0.24</v>
      </c>
      <c r="AK17" s="67">
        <f>SUMIFS(PLAN!H:H,PLAN!A:A,AY17)</f>
        <v>0</v>
      </c>
      <c r="AL17" s="13"/>
      <c r="AM17" s="14">
        <f t="shared" si="5"/>
        <v>0</v>
      </c>
      <c r="AN17" s="14">
        <f t="shared" si="6"/>
        <v>0</v>
      </c>
      <c r="AO17" s="14">
        <f t="shared" si="7"/>
        <v>0</v>
      </c>
      <c r="AP17" s="14">
        <f t="shared" si="8"/>
        <v>0</v>
      </c>
      <c r="AQ17" s="14">
        <f t="shared" si="9"/>
        <v>0</v>
      </c>
      <c r="AR17" s="14">
        <f t="shared" si="10"/>
        <v>0</v>
      </c>
      <c r="AS17" s="14"/>
      <c r="AT17" s="14">
        <f t="shared" si="11"/>
        <v>0</v>
      </c>
      <c r="AU17" s="15" t="s">
        <v>3</v>
      </c>
      <c r="AV17" s="16">
        <f t="shared" si="4"/>
        <v>41548</v>
      </c>
      <c r="AW17" s="17"/>
      <c r="AX17" s="2"/>
      <c r="AY17" s="47"/>
    </row>
    <row r="18" spans="1:51" s="44" customFormat="1" ht="21">
      <c r="A18" s="2"/>
      <c r="B18" s="2">
        <v>81001042</v>
      </c>
      <c r="C18" s="52" t="s">
        <v>284</v>
      </c>
      <c r="D18" s="3">
        <v>16</v>
      </c>
      <c r="E18" s="3"/>
      <c r="F18" s="4"/>
      <c r="G18" s="47"/>
      <c r="H18" s="5"/>
      <c r="I18" s="18"/>
      <c r="J18" s="18"/>
      <c r="K18" s="7" t="str">
        <f t="shared" si="0"/>
        <v>ญ.</v>
      </c>
      <c r="L18" s="19"/>
      <c r="M18" s="19"/>
      <c r="N18" s="19"/>
      <c r="O18" s="45" t="str">
        <f t="shared" si="1"/>
        <v>//</v>
      </c>
      <c r="P18" s="6">
        <f t="shared" si="2"/>
        <v>0</v>
      </c>
      <c r="Q18" s="7">
        <f t="shared" si="3"/>
        <v>0</v>
      </c>
      <c r="R18" s="8"/>
      <c r="S18" s="8">
        <v>41548</v>
      </c>
      <c r="T18" s="9"/>
      <c r="U18" s="9"/>
      <c r="V18" s="9"/>
      <c r="W18" s="55">
        <f>SUMIFS(PLAN!B:B,PLAN!A:A,AY18)</f>
        <v>0</v>
      </c>
      <c r="X18" s="3">
        <f>SUMIFS(PLAN!C:C,PLAN!A:A,AY18)</f>
        <v>0</v>
      </c>
      <c r="Y18" s="10">
        <f>SUMIFS(PLAN!D:D,PLAN!A:A,AY18)</f>
        <v>0</v>
      </c>
      <c r="Z18" s="3">
        <f>SUMIFS(PLAN!E:E,PLAN!A:A,AY18)</f>
        <v>0</v>
      </c>
      <c r="AA18" s="3">
        <f>SUMIFS(PLAN!F:F,PLAN!A:A,AY18)</f>
        <v>0</v>
      </c>
      <c r="AB18" s="3">
        <f>SUMIFS(PLAN!G:G,PLAN!A:A,AY18)</f>
        <v>0</v>
      </c>
      <c r="AC18" s="11"/>
      <c r="AD18" s="52"/>
      <c r="AE18" s="12">
        <v>1.28</v>
      </c>
      <c r="AF18" s="12">
        <v>0.42</v>
      </c>
      <c r="AG18" s="12">
        <v>0.02</v>
      </c>
      <c r="AH18" s="12">
        <v>0.18</v>
      </c>
      <c r="AI18" s="12"/>
      <c r="AJ18" s="12">
        <v>0.24</v>
      </c>
      <c r="AK18" s="67">
        <f>SUMIFS(PLAN!H:H,PLAN!A:A,AY18)</f>
        <v>0</v>
      </c>
      <c r="AL18" s="13"/>
      <c r="AM18" s="14">
        <f t="shared" si="5"/>
        <v>0</v>
      </c>
      <c r="AN18" s="14">
        <f t="shared" si="6"/>
        <v>0</v>
      </c>
      <c r="AO18" s="14">
        <f t="shared" si="7"/>
        <v>0</v>
      </c>
      <c r="AP18" s="14">
        <f t="shared" si="8"/>
        <v>0</v>
      </c>
      <c r="AQ18" s="14">
        <f t="shared" si="9"/>
        <v>0</v>
      </c>
      <c r="AR18" s="14">
        <f t="shared" si="10"/>
        <v>0</v>
      </c>
      <c r="AS18" s="14"/>
      <c r="AT18" s="14">
        <f t="shared" si="11"/>
        <v>0</v>
      </c>
      <c r="AU18" s="15" t="s">
        <v>3</v>
      </c>
      <c r="AV18" s="16">
        <f t="shared" si="4"/>
        <v>41548</v>
      </c>
      <c r="AW18" s="17"/>
      <c r="AX18" s="2"/>
      <c r="AY18" s="47"/>
    </row>
    <row r="19" spans="1:51" s="44" customFormat="1" ht="21">
      <c r="A19" s="2"/>
      <c r="B19" s="2">
        <v>81001042</v>
      </c>
      <c r="C19" s="52" t="s">
        <v>284</v>
      </c>
      <c r="D19" s="3">
        <v>17</v>
      </c>
      <c r="E19" s="3"/>
      <c r="F19" s="4"/>
      <c r="G19" s="47"/>
      <c r="H19" s="5"/>
      <c r="I19" s="18"/>
      <c r="J19" s="18"/>
      <c r="K19" s="7" t="str">
        <f t="shared" si="0"/>
        <v>ญ.</v>
      </c>
      <c r="L19" s="19"/>
      <c r="M19" s="19"/>
      <c r="N19" s="19"/>
      <c r="O19" s="45" t="str">
        <f t="shared" si="1"/>
        <v>//</v>
      </c>
      <c r="P19" s="6">
        <f t="shared" si="2"/>
        <v>0</v>
      </c>
      <c r="Q19" s="7">
        <f t="shared" si="3"/>
        <v>0</v>
      </c>
      <c r="R19" s="8"/>
      <c r="S19" s="8">
        <v>41548</v>
      </c>
      <c r="T19" s="9"/>
      <c r="U19" s="9"/>
      <c r="V19" s="9"/>
      <c r="W19" s="55">
        <f>SUMIFS(PLAN!B:B,PLAN!A:A,AY19)</f>
        <v>0</v>
      </c>
      <c r="X19" s="3">
        <f>SUMIFS(PLAN!C:C,PLAN!A:A,AY19)</f>
        <v>0</v>
      </c>
      <c r="Y19" s="10">
        <f>SUMIFS(PLAN!D:D,PLAN!A:A,AY19)</f>
        <v>0</v>
      </c>
      <c r="Z19" s="3">
        <f>SUMIFS(PLAN!E:E,PLAN!A:A,AY19)</f>
        <v>0</v>
      </c>
      <c r="AA19" s="3">
        <f>SUMIFS(PLAN!F:F,PLAN!A:A,AY19)</f>
        <v>0</v>
      </c>
      <c r="AB19" s="3">
        <f>SUMIFS(PLAN!G:G,PLAN!A:A,AY19)</f>
        <v>0</v>
      </c>
      <c r="AC19" s="11"/>
      <c r="AD19" s="52"/>
      <c r="AE19" s="12">
        <v>1.28</v>
      </c>
      <c r="AF19" s="12">
        <v>0.42</v>
      </c>
      <c r="AG19" s="12">
        <v>0.02</v>
      </c>
      <c r="AH19" s="12">
        <v>0.18</v>
      </c>
      <c r="AI19" s="12"/>
      <c r="AJ19" s="12">
        <v>0.24</v>
      </c>
      <c r="AK19" s="67">
        <f>SUMIFS(PLAN!H:H,PLAN!A:A,AY19)</f>
        <v>0</v>
      </c>
      <c r="AL19" s="13"/>
      <c r="AM19" s="14">
        <f t="shared" si="5"/>
        <v>0</v>
      </c>
      <c r="AN19" s="14">
        <f t="shared" si="6"/>
        <v>0</v>
      </c>
      <c r="AO19" s="14">
        <f t="shared" si="7"/>
        <v>0</v>
      </c>
      <c r="AP19" s="14">
        <f t="shared" si="8"/>
        <v>0</v>
      </c>
      <c r="AQ19" s="14">
        <f t="shared" si="9"/>
        <v>0</v>
      </c>
      <c r="AR19" s="14">
        <f t="shared" si="10"/>
        <v>0</v>
      </c>
      <c r="AS19" s="14"/>
      <c r="AT19" s="14">
        <f t="shared" si="11"/>
        <v>0</v>
      </c>
      <c r="AU19" s="15" t="s">
        <v>3</v>
      </c>
      <c r="AV19" s="16">
        <f t="shared" si="4"/>
        <v>41548</v>
      </c>
      <c r="AW19" s="17"/>
      <c r="AX19" s="2"/>
      <c r="AY19" s="47"/>
    </row>
    <row r="20" spans="1:51" s="44" customFormat="1" ht="21">
      <c r="A20" s="2"/>
      <c r="B20" s="2">
        <v>81001042</v>
      </c>
      <c r="C20" s="52" t="s">
        <v>284</v>
      </c>
      <c r="D20" s="3">
        <v>18</v>
      </c>
      <c r="E20" s="3"/>
      <c r="F20" s="4"/>
      <c r="G20" s="47"/>
      <c r="H20" s="5"/>
      <c r="I20" s="18"/>
      <c r="J20" s="18"/>
      <c r="K20" s="7" t="str">
        <f t="shared" si="0"/>
        <v>ญ.</v>
      </c>
      <c r="L20" s="19"/>
      <c r="M20" s="19"/>
      <c r="N20" s="19"/>
      <c r="O20" s="45" t="str">
        <f t="shared" si="1"/>
        <v>//</v>
      </c>
      <c r="P20" s="6">
        <f t="shared" si="2"/>
        <v>0</v>
      </c>
      <c r="Q20" s="7">
        <f t="shared" si="3"/>
        <v>0</v>
      </c>
      <c r="R20" s="8"/>
      <c r="S20" s="8">
        <v>41548</v>
      </c>
      <c r="T20" s="9"/>
      <c r="U20" s="9"/>
      <c r="V20" s="9"/>
      <c r="W20" s="55">
        <f>SUMIFS(PLAN!B:B,PLAN!A:A,AY20)</f>
        <v>0</v>
      </c>
      <c r="X20" s="3">
        <f>SUMIFS(PLAN!C:C,PLAN!A:A,AY20)</f>
        <v>0</v>
      </c>
      <c r="Y20" s="10">
        <f>SUMIFS(PLAN!D:D,PLAN!A:A,AY20)</f>
        <v>0</v>
      </c>
      <c r="Z20" s="3">
        <f>SUMIFS(PLAN!E:E,PLAN!A:A,AY20)</f>
        <v>0</v>
      </c>
      <c r="AA20" s="3">
        <f>SUMIFS(PLAN!F:F,PLAN!A:A,AY20)</f>
        <v>0</v>
      </c>
      <c r="AB20" s="3">
        <f>SUMIFS(PLAN!G:G,PLAN!A:A,AY20)</f>
        <v>0</v>
      </c>
      <c r="AC20" s="11"/>
      <c r="AD20" s="52"/>
      <c r="AE20" s="12">
        <v>1.28</v>
      </c>
      <c r="AF20" s="12">
        <v>0.42</v>
      </c>
      <c r="AG20" s="12">
        <v>0.02</v>
      </c>
      <c r="AH20" s="12">
        <v>0.18</v>
      </c>
      <c r="AI20" s="12"/>
      <c r="AJ20" s="12">
        <v>0.24</v>
      </c>
      <c r="AK20" s="67">
        <f>SUMIFS(PLAN!H:H,PLAN!A:A,AY20)</f>
        <v>0</v>
      </c>
      <c r="AL20" s="13"/>
      <c r="AM20" s="14">
        <f t="shared" si="5"/>
        <v>0</v>
      </c>
      <c r="AN20" s="14">
        <f t="shared" si="6"/>
        <v>0</v>
      </c>
      <c r="AO20" s="14">
        <f t="shared" si="7"/>
        <v>0</v>
      </c>
      <c r="AP20" s="14">
        <f t="shared" si="8"/>
        <v>0</v>
      </c>
      <c r="AQ20" s="14">
        <f t="shared" si="9"/>
        <v>0</v>
      </c>
      <c r="AR20" s="14">
        <f t="shared" si="10"/>
        <v>0</v>
      </c>
      <c r="AS20" s="14"/>
      <c r="AT20" s="14">
        <f t="shared" si="11"/>
        <v>0</v>
      </c>
      <c r="AU20" s="15" t="s">
        <v>3</v>
      </c>
      <c r="AV20" s="16">
        <f t="shared" si="4"/>
        <v>41548</v>
      </c>
      <c r="AW20" s="17"/>
      <c r="AX20" s="2"/>
      <c r="AY20" s="47"/>
    </row>
    <row r="21" spans="1:51" s="44" customFormat="1" ht="21">
      <c r="A21" s="2"/>
      <c r="B21" s="2">
        <v>81001042</v>
      </c>
      <c r="C21" s="52" t="s">
        <v>284</v>
      </c>
      <c r="D21" s="3">
        <v>19</v>
      </c>
      <c r="E21" s="3"/>
      <c r="F21" s="4"/>
      <c r="G21" s="47"/>
      <c r="H21" s="5"/>
      <c r="I21" s="18"/>
      <c r="J21" s="18"/>
      <c r="K21" s="7" t="str">
        <f t="shared" si="0"/>
        <v>ญ.</v>
      </c>
      <c r="L21" s="19"/>
      <c r="M21" s="19"/>
      <c r="N21" s="19"/>
      <c r="O21" s="45" t="str">
        <f t="shared" si="1"/>
        <v>//</v>
      </c>
      <c r="P21" s="6">
        <f t="shared" si="2"/>
        <v>0</v>
      </c>
      <c r="Q21" s="7">
        <f t="shared" si="3"/>
        <v>0</v>
      </c>
      <c r="R21" s="8"/>
      <c r="S21" s="8">
        <v>41548</v>
      </c>
      <c r="T21" s="9"/>
      <c r="U21" s="9"/>
      <c r="V21" s="9"/>
      <c r="W21" s="55">
        <f>SUMIFS(PLAN!B:B,PLAN!A:A,AY21)</f>
        <v>0</v>
      </c>
      <c r="X21" s="3">
        <f>SUMIFS(PLAN!C:C,PLAN!A:A,AY21)</f>
        <v>0</v>
      </c>
      <c r="Y21" s="10">
        <f>SUMIFS(PLAN!D:D,PLAN!A:A,AY21)</f>
        <v>0</v>
      </c>
      <c r="Z21" s="3">
        <f>SUMIFS(PLAN!E:E,PLAN!A:A,AY21)</f>
        <v>0</v>
      </c>
      <c r="AA21" s="3">
        <f>SUMIFS(PLAN!F:F,PLAN!A:A,AY21)</f>
        <v>0</v>
      </c>
      <c r="AB21" s="3">
        <f>SUMIFS(PLAN!G:G,PLAN!A:A,AY21)</f>
        <v>0</v>
      </c>
      <c r="AC21" s="11"/>
      <c r="AD21" s="52"/>
      <c r="AE21" s="12">
        <v>1.28</v>
      </c>
      <c r="AF21" s="12">
        <v>0.42</v>
      </c>
      <c r="AG21" s="12">
        <v>0.02</v>
      </c>
      <c r="AH21" s="12">
        <v>0.18</v>
      </c>
      <c r="AI21" s="12"/>
      <c r="AJ21" s="12">
        <v>0.24</v>
      </c>
      <c r="AK21" s="67">
        <f>SUMIFS(PLAN!H:H,PLAN!A:A,AY21)</f>
        <v>0</v>
      </c>
      <c r="AL21" s="13"/>
      <c r="AM21" s="14">
        <f t="shared" si="5"/>
        <v>0</v>
      </c>
      <c r="AN21" s="14">
        <f t="shared" si="6"/>
        <v>0</v>
      </c>
      <c r="AO21" s="14">
        <f t="shared" si="7"/>
        <v>0</v>
      </c>
      <c r="AP21" s="14">
        <f t="shared" si="8"/>
        <v>0</v>
      </c>
      <c r="AQ21" s="14">
        <f t="shared" si="9"/>
        <v>0</v>
      </c>
      <c r="AR21" s="14">
        <f t="shared" si="10"/>
        <v>0</v>
      </c>
      <c r="AS21" s="14"/>
      <c r="AT21" s="14">
        <f t="shared" si="11"/>
        <v>0</v>
      </c>
      <c r="AU21" s="15" t="s">
        <v>3</v>
      </c>
      <c r="AV21" s="16">
        <f t="shared" si="4"/>
        <v>41548</v>
      </c>
      <c r="AW21" s="17"/>
      <c r="AX21" s="2"/>
      <c r="AY21" s="47"/>
    </row>
    <row r="22" spans="1:51" s="44" customFormat="1" ht="21">
      <c r="A22" s="2"/>
      <c r="B22" s="2">
        <v>81001042</v>
      </c>
      <c r="C22" s="52" t="s">
        <v>284</v>
      </c>
      <c r="D22" s="3">
        <v>20</v>
      </c>
      <c r="E22" s="3"/>
      <c r="F22" s="4"/>
      <c r="G22" s="47"/>
      <c r="H22" s="5"/>
      <c r="I22" s="18"/>
      <c r="J22" s="18"/>
      <c r="K22" s="7" t="str">
        <f t="shared" si="0"/>
        <v>ญ.</v>
      </c>
      <c r="L22" s="19"/>
      <c r="M22" s="19"/>
      <c r="N22" s="19"/>
      <c r="O22" s="45" t="str">
        <f t="shared" si="1"/>
        <v>//</v>
      </c>
      <c r="P22" s="6">
        <f t="shared" si="2"/>
        <v>0</v>
      </c>
      <c r="Q22" s="7">
        <f t="shared" si="3"/>
        <v>0</v>
      </c>
      <c r="R22" s="8"/>
      <c r="S22" s="8">
        <v>41548</v>
      </c>
      <c r="T22" s="9"/>
      <c r="U22" s="9"/>
      <c r="V22" s="9"/>
      <c r="W22" s="55">
        <f>SUMIFS(PLAN!B:B,PLAN!A:A,AY22)</f>
        <v>0</v>
      </c>
      <c r="X22" s="3">
        <f>SUMIFS(PLAN!C:C,PLAN!A:A,AY22)</f>
        <v>0</v>
      </c>
      <c r="Y22" s="10">
        <f>SUMIFS(PLAN!D:D,PLAN!A:A,AY22)</f>
        <v>0</v>
      </c>
      <c r="Z22" s="3">
        <f>SUMIFS(PLAN!E:E,PLAN!A:A,AY22)</f>
        <v>0</v>
      </c>
      <c r="AA22" s="3">
        <f>SUMIFS(PLAN!F:F,PLAN!A:A,AY22)</f>
        <v>0</v>
      </c>
      <c r="AB22" s="3">
        <f>SUMIFS(PLAN!G:G,PLAN!A:A,AY22)</f>
        <v>0</v>
      </c>
      <c r="AC22" s="11"/>
      <c r="AD22" s="52"/>
      <c r="AE22" s="12">
        <v>1.28</v>
      </c>
      <c r="AF22" s="12">
        <v>0.42</v>
      </c>
      <c r="AG22" s="12">
        <v>0.02</v>
      </c>
      <c r="AH22" s="12">
        <v>0.18</v>
      </c>
      <c r="AI22" s="12"/>
      <c r="AJ22" s="12">
        <v>0.24</v>
      </c>
      <c r="AK22" s="67">
        <f>SUMIFS(PLAN!H:H,PLAN!A:A,AY22)</f>
        <v>0</v>
      </c>
      <c r="AL22" s="13"/>
      <c r="AM22" s="14">
        <f t="shared" si="5"/>
        <v>0</v>
      </c>
      <c r="AN22" s="14">
        <f t="shared" si="6"/>
        <v>0</v>
      </c>
      <c r="AO22" s="14">
        <f t="shared" si="7"/>
        <v>0</v>
      </c>
      <c r="AP22" s="14">
        <f t="shared" si="8"/>
        <v>0</v>
      </c>
      <c r="AQ22" s="14">
        <f t="shared" si="9"/>
        <v>0</v>
      </c>
      <c r="AR22" s="14">
        <f t="shared" si="10"/>
        <v>0</v>
      </c>
      <c r="AS22" s="14"/>
      <c r="AT22" s="14">
        <f t="shared" si="11"/>
        <v>0</v>
      </c>
      <c r="AU22" s="15" t="s">
        <v>3</v>
      </c>
      <c r="AV22" s="16">
        <f t="shared" si="4"/>
        <v>41548</v>
      </c>
      <c r="AW22" s="17"/>
      <c r="AX22" s="2"/>
      <c r="AY22" s="47"/>
    </row>
    <row r="23" spans="1:51" s="44" customFormat="1" ht="21">
      <c r="A23" s="2"/>
      <c r="B23" s="2">
        <v>81001042</v>
      </c>
      <c r="C23" s="52" t="s">
        <v>284</v>
      </c>
      <c r="D23" s="3">
        <v>21</v>
      </c>
      <c r="E23" s="3"/>
      <c r="F23" s="4"/>
      <c r="G23" s="47"/>
      <c r="H23" s="5"/>
      <c r="I23" s="18"/>
      <c r="J23" s="18"/>
      <c r="K23" s="7" t="str">
        <f t="shared" si="0"/>
        <v>ญ.</v>
      </c>
      <c r="L23" s="19"/>
      <c r="M23" s="19"/>
      <c r="N23" s="19"/>
      <c r="O23" s="45" t="str">
        <f t="shared" si="1"/>
        <v>//</v>
      </c>
      <c r="P23" s="6">
        <f t="shared" si="2"/>
        <v>0</v>
      </c>
      <c r="Q23" s="7">
        <f t="shared" si="3"/>
        <v>0</v>
      </c>
      <c r="R23" s="8"/>
      <c r="S23" s="8">
        <v>41548</v>
      </c>
      <c r="T23" s="9"/>
      <c r="U23" s="9"/>
      <c r="V23" s="9"/>
      <c r="W23" s="55">
        <f>SUMIFS(PLAN!B:B,PLAN!A:A,AY23)</f>
        <v>0</v>
      </c>
      <c r="X23" s="3">
        <f>SUMIFS(PLAN!C:C,PLAN!A:A,AY23)</f>
        <v>0</v>
      </c>
      <c r="Y23" s="10">
        <f>SUMIFS(PLAN!D:D,PLAN!A:A,AY23)</f>
        <v>0</v>
      </c>
      <c r="Z23" s="3">
        <f>SUMIFS(PLAN!E:E,PLAN!A:A,AY23)</f>
        <v>0</v>
      </c>
      <c r="AA23" s="3">
        <f>SUMIFS(PLAN!F:F,PLAN!A:A,AY23)</f>
        <v>0</v>
      </c>
      <c r="AB23" s="3">
        <f>SUMIFS(PLAN!G:G,PLAN!A:A,AY23)</f>
        <v>0</v>
      </c>
      <c r="AC23" s="11"/>
      <c r="AD23" s="52"/>
      <c r="AE23" s="12">
        <v>1.28</v>
      </c>
      <c r="AF23" s="12">
        <v>0.42</v>
      </c>
      <c r="AG23" s="12">
        <v>0.02</v>
      </c>
      <c r="AH23" s="12">
        <v>0.18</v>
      </c>
      <c r="AI23" s="12"/>
      <c r="AJ23" s="12">
        <v>0.24</v>
      </c>
      <c r="AK23" s="67">
        <f>SUMIFS(PLAN!H:H,PLAN!A:A,AY23)</f>
        <v>0</v>
      </c>
      <c r="AL23" s="13"/>
      <c r="AM23" s="14">
        <f t="shared" si="5"/>
        <v>0</v>
      </c>
      <c r="AN23" s="14">
        <f t="shared" si="6"/>
        <v>0</v>
      </c>
      <c r="AO23" s="14">
        <f t="shared" si="7"/>
        <v>0</v>
      </c>
      <c r="AP23" s="14">
        <f t="shared" si="8"/>
        <v>0</v>
      </c>
      <c r="AQ23" s="14">
        <f t="shared" si="9"/>
        <v>0</v>
      </c>
      <c r="AR23" s="14">
        <f t="shared" si="10"/>
        <v>0</v>
      </c>
      <c r="AS23" s="14"/>
      <c r="AT23" s="14">
        <f t="shared" si="11"/>
        <v>0</v>
      </c>
      <c r="AU23" s="15" t="s">
        <v>3</v>
      </c>
      <c r="AV23" s="16">
        <f t="shared" si="4"/>
        <v>41548</v>
      </c>
      <c r="AW23" s="17"/>
      <c r="AX23" s="2"/>
      <c r="AY23" s="47"/>
    </row>
    <row r="24" spans="1:51" s="44" customFormat="1" ht="21">
      <c r="A24" s="2"/>
      <c r="B24" s="2">
        <v>81001042</v>
      </c>
      <c r="C24" s="52" t="s">
        <v>284</v>
      </c>
      <c r="D24" s="3">
        <v>22</v>
      </c>
      <c r="E24" s="3"/>
      <c r="F24" s="4"/>
      <c r="G24" s="47"/>
      <c r="H24" s="5"/>
      <c r="I24" s="18"/>
      <c r="J24" s="18"/>
      <c r="K24" s="7" t="str">
        <f t="shared" si="0"/>
        <v>ญ.</v>
      </c>
      <c r="L24" s="19"/>
      <c r="M24" s="19"/>
      <c r="N24" s="19"/>
      <c r="O24" s="45" t="str">
        <f t="shared" si="1"/>
        <v>//</v>
      </c>
      <c r="P24" s="6">
        <f t="shared" si="2"/>
        <v>0</v>
      </c>
      <c r="Q24" s="7">
        <f t="shared" si="3"/>
        <v>0</v>
      </c>
      <c r="R24" s="8"/>
      <c r="S24" s="8">
        <v>41548</v>
      </c>
      <c r="T24" s="9"/>
      <c r="U24" s="9"/>
      <c r="V24" s="9"/>
      <c r="W24" s="55">
        <f>SUMIFS(PLAN!B:B,PLAN!A:A,AY24)</f>
        <v>0</v>
      </c>
      <c r="X24" s="3">
        <f>SUMIFS(PLAN!C:C,PLAN!A:A,AY24)</f>
        <v>0</v>
      </c>
      <c r="Y24" s="10">
        <f>SUMIFS(PLAN!D:D,PLAN!A:A,AY24)</f>
        <v>0</v>
      </c>
      <c r="Z24" s="3">
        <f>SUMIFS(PLAN!E:E,PLAN!A:A,AY24)</f>
        <v>0</v>
      </c>
      <c r="AA24" s="3">
        <f>SUMIFS(PLAN!F:F,PLAN!A:A,AY24)</f>
        <v>0</v>
      </c>
      <c r="AB24" s="3">
        <f>SUMIFS(PLAN!G:G,PLAN!A:A,AY24)</f>
        <v>0</v>
      </c>
      <c r="AC24" s="11"/>
      <c r="AD24" s="52"/>
      <c r="AE24" s="12">
        <v>1.28</v>
      </c>
      <c r="AF24" s="12">
        <v>0.42</v>
      </c>
      <c r="AG24" s="12">
        <v>0.02</v>
      </c>
      <c r="AH24" s="12">
        <v>0.18</v>
      </c>
      <c r="AI24" s="12"/>
      <c r="AJ24" s="12">
        <v>0.24</v>
      </c>
      <c r="AK24" s="67">
        <f>SUMIFS(PLAN!H:H,PLAN!A:A,AY24)</f>
        <v>0</v>
      </c>
      <c r="AL24" s="13"/>
      <c r="AM24" s="14">
        <f t="shared" si="5"/>
        <v>0</v>
      </c>
      <c r="AN24" s="14">
        <f t="shared" si="6"/>
        <v>0</v>
      </c>
      <c r="AO24" s="14">
        <f t="shared" si="7"/>
        <v>0</v>
      </c>
      <c r="AP24" s="14">
        <f t="shared" si="8"/>
        <v>0</v>
      </c>
      <c r="AQ24" s="14">
        <f t="shared" si="9"/>
        <v>0</v>
      </c>
      <c r="AR24" s="14">
        <f t="shared" si="10"/>
        <v>0</v>
      </c>
      <c r="AS24" s="14"/>
      <c r="AT24" s="14">
        <f t="shared" si="11"/>
        <v>0</v>
      </c>
      <c r="AU24" s="15" t="s">
        <v>3</v>
      </c>
      <c r="AV24" s="16">
        <f t="shared" si="4"/>
        <v>41548</v>
      </c>
      <c r="AW24" s="17"/>
      <c r="AX24" s="2"/>
      <c r="AY24" s="47"/>
    </row>
    <row r="25" spans="1:51" s="44" customFormat="1" ht="21">
      <c r="A25" s="2"/>
      <c r="B25" s="2">
        <v>81001042</v>
      </c>
      <c r="C25" s="52" t="s">
        <v>284</v>
      </c>
      <c r="D25" s="3">
        <v>23</v>
      </c>
      <c r="E25" s="3"/>
      <c r="F25" s="4"/>
      <c r="G25" s="47"/>
      <c r="H25" s="5"/>
      <c r="I25" s="18"/>
      <c r="J25" s="18"/>
      <c r="K25" s="7" t="str">
        <f t="shared" si="0"/>
        <v>ญ.</v>
      </c>
      <c r="L25" s="19"/>
      <c r="M25" s="19"/>
      <c r="N25" s="19"/>
      <c r="O25" s="45" t="str">
        <f t="shared" si="1"/>
        <v>//</v>
      </c>
      <c r="P25" s="6">
        <f t="shared" si="2"/>
        <v>0</v>
      </c>
      <c r="Q25" s="7">
        <f t="shared" si="3"/>
        <v>0</v>
      </c>
      <c r="R25" s="8"/>
      <c r="S25" s="8">
        <v>41548</v>
      </c>
      <c r="T25" s="9"/>
      <c r="U25" s="9"/>
      <c r="V25" s="9"/>
      <c r="W25" s="55">
        <f>SUMIFS(PLAN!B:B,PLAN!A:A,AY25)</f>
        <v>0</v>
      </c>
      <c r="X25" s="3">
        <f>SUMIFS(PLAN!C:C,PLAN!A:A,AY25)</f>
        <v>0</v>
      </c>
      <c r="Y25" s="10">
        <f>SUMIFS(PLAN!D:D,PLAN!A:A,AY25)</f>
        <v>0</v>
      </c>
      <c r="Z25" s="3">
        <f>SUMIFS(PLAN!E:E,PLAN!A:A,AY25)</f>
        <v>0</v>
      </c>
      <c r="AA25" s="3">
        <f>SUMIFS(PLAN!F:F,PLAN!A:A,AY25)</f>
        <v>0</v>
      </c>
      <c r="AB25" s="3">
        <f>SUMIFS(PLAN!G:G,PLAN!A:A,AY25)</f>
        <v>0</v>
      </c>
      <c r="AC25" s="11"/>
      <c r="AD25" s="52"/>
      <c r="AE25" s="12">
        <v>1.28</v>
      </c>
      <c r="AF25" s="12">
        <v>0.42</v>
      </c>
      <c r="AG25" s="12">
        <v>0.02</v>
      </c>
      <c r="AH25" s="12">
        <v>0.18</v>
      </c>
      <c r="AI25" s="12"/>
      <c r="AJ25" s="12">
        <v>0.24</v>
      </c>
      <c r="AK25" s="67">
        <f>SUMIFS(PLAN!H:H,PLAN!A:A,AY25)</f>
        <v>0</v>
      </c>
      <c r="AL25" s="13"/>
      <c r="AM25" s="14">
        <f t="shared" si="5"/>
        <v>0</v>
      </c>
      <c r="AN25" s="14">
        <f t="shared" si="6"/>
        <v>0</v>
      </c>
      <c r="AO25" s="14">
        <f t="shared" si="7"/>
        <v>0</v>
      </c>
      <c r="AP25" s="14">
        <f t="shared" si="8"/>
        <v>0</v>
      </c>
      <c r="AQ25" s="14">
        <f t="shared" si="9"/>
        <v>0</v>
      </c>
      <c r="AR25" s="14">
        <f t="shared" si="10"/>
        <v>0</v>
      </c>
      <c r="AS25" s="14"/>
      <c r="AT25" s="14">
        <f t="shared" si="11"/>
        <v>0</v>
      </c>
      <c r="AU25" s="15" t="s">
        <v>3</v>
      </c>
      <c r="AV25" s="16">
        <f t="shared" si="4"/>
        <v>41548</v>
      </c>
      <c r="AW25" s="17"/>
      <c r="AX25" s="2"/>
      <c r="AY25" s="47"/>
    </row>
    <row r="26" spans="1:51" s="44" customFormat="1" ht="21">
      <c r="A26" s="2"/>
      <c r="B26" s="2">
        <v>81001042</v>
      </c>
      <c r="C26" s="52" t="s">
        <v>284</v>
      </c>
      <c r="D26" s="3">
        <v>24</v>
      </c>
      <c r="E26" s="3"/>
      <c r="F26" s="4"/>
      <c r="G26" s="47"/>
      <c r="H26" s="5"/>
      <c r="I26" s="18"/>
      <c r="J26" s="18"/>
      <c r="K26" s="7" t="str">
        <f t="shared" si="0"/>
        <v>ญ.</v>
      </c>
      <c r="L26" s="19"/>
      <c r="M26" s="19"/>
      <c r="N26" s="19"/>
      <c r="O26" s="45" t="str">
        <f t="shared" si="1"/>
        <v>//</v>
      </c>
      <c r="P26" s="6">
        <f t="shared" si="2"/>
        <v>0</v>
      </c>
      <c r="Q26" s="7">
        <f t="shared" si="3"/>
        <v>0</v>
      </c>
      <c r="R26" s="8"/>
      <c r="S26" s="8">
        <v>41548</v>
      </c>
      <c r="T26" s="9"/>
      <c r="U26" s="9"/>
      <c r="V26" s="9"/>
      <c r="W26" s="55">
        <f>SUMIFS(PLAN!B:B,PLAN!A:A,AY26)</f>
        <v>0</v>
      </c>
      <c r="X26" s="3">
        <f>SUMIFS(PLAN!C:C,PLAN!A:A,AY26)</f>
        <v>0</v>
      </c>
      <c r="Y26" s="10">
        <f>SUMIFS(PLAN!D:D,PLAN!A:A,AY26)</f>
        <v>0</v>
      </c>
      <c r="Z26" s="3">
        <f>SUMIFS(PLAN!E:E,PLAN!A:A,AY26)</f>
        <v>0</v>
      </c>
      <c r="AA26" s="3">
        <f>SUMIFS(PLAN!F:F,PLAN!A:A,AY26)</f>
        <v>0</v>
      </c>
      <c r="AB26" s="3">
        <f>SUMIFS(PLAN!G:G,PLAN!A:A,AY26)</f>
        <v>0</v>
      </c>
      <c r="AC26" s="11"/>
      <c r="AD26" s="52"/>
      <c r="AE26" s="12">
        <v>1.28</v>
      </c>
      <c r="AF26" s="12">
        <v>0.42</v>
      </c>
      <c r="AG26" s="12">
        <v>0.02</v>
      </c>
      <c r="AH26" s="12">
        <v>0.18</v>
      </c>
      <c r="AI26" s="12"/>
      <c r="AJ26" s="12">
        <v>0.24</v>
      </c>
      <c r="AK26" s="67">
        <f>SUMIFS(PLAN!H:H,PLAN!A:A,AY26)</f>
        <v>0</v>
      </c>
      <c r="AL26" s="13"/>
      <c r="AM26" s="14">
        <f t="shared" si="5"/>
        <v>0</v>
      </c>
      <c r="AN26" s="14">
        <f t="shared" si="6"/>
        <v>0</v>
      </c>
      <c r="AO26" s="14">
        <f t="shared" si="7"/>
        <v>0</v>
      </c>
      <c r="AP26" s="14">
        <f t="shared" si="8"/>
        <v>0</v>
      </c>
      <c r="AQ26" s="14">
        <f t="shared" si="9"/>
        <v>0</v>
      </c>
      <c r="AR26" s="14">
        <f t="shared" si="10"/>
        <v>0</v>
      </c>
      <c r="AS26" s="14"/>
      <c r="AT26" s="14">
        <f t="shared" si="11"/>
        <v>0</v>
      </c>
      <c r="AU26" s="15" t="s">
        <v>3</v>
      </c>
      <c r="AV26" s="16">
        <f t="shared" si="4"/>
        <v>41548</v>
      </c>
      <c r="AW26" s="17"/>
      <c r="AX26" s="2"/>
      <c r="AY26" s="47"/>
    </row>
    <row r="27" spans="1:51" s="44" customFormat="1" ht="21">
      <c r="A27" s="2"/>
      <c r="B27" s="2">
        <v>81001042</v>
      </c>
      <c r="C27" s="52" t="s">
        <v>284</v>
      </c>
      <c r="D27" s="3">
        <v>25</v>
      </c>
      <c r="E27" s="3"/>
      <c r="F27" s="4"/>
      <c r="G27" s="47"/>
      <c r="H27" s="5"/>
      <c r="I27" s="18"/>
      <c r="J27" s="18"/>
      <c r="K27" s="7" t="str">
        <f t="shared" si="0"/>
        <v>ญ.</v>
      </c>
      <c r="L27" s="19"/>
      <c r="M27" s="19"/>
      <c r="N27" s="19"/>
      <c r="O27" s="45" t="str">
        <f t="shared" si="1"/>
        <v>//</v>
      </c>
      <c r="P27" s="6">
        <f t="shared" si="2"/>
        <v>0</v>
      </c>
      <c r="Q27" s="7">
        <f t="shared" si="3"/>
        <v>0</v>
      </c>
      <c r="R27" s="8"/>
      <c r="S27" s="8">
        <v>41548</v>
      </c>
      <c r="T27" s="9"/>
      <c r="U27" s="9"/>
      <c r="V27" s="9"/>
      <c r="W27" s="55">
        <f>SUMIFS(PLAN!B:B,PLAN!A:A,AY27)</f>
        <v>0</v>
      </c>
      <c r="X27" s="3">
        <f>SUMIFS(PLAN!C:C,PLAN!A:A,AY27)</f>
        <v>0</v>
      </c>
      <c r="Y27" s="10">
        <f>SUMIFS(PLAN!D:D,PLAN!A:A,AY27)</f>
        <v>0</v>
      </c>
      <c r="Z27" s="3">
        <f>SUMIFS(PLAN!E:E,PLAN!A:A,AY27)</f>
        <v>0</v>
      </c>
      <c r="AA27" s="3">
        <f>SUMIFS(PLAN!F:F,PLAN!A:A,AY27)</f>
        <v>0</v>
      </c>
      <c r="AB27" s="3">
        <f>SUMIFS(PLAN!G:G,PLAN!A:A,AY27)</f>
        <v>0</v>
      </c>
      <c r="AC27" s="11"/>
      <c r="AD27" s="52"/>
      <c r="AE27" s="12">
        <v>1.28</v>
      </c>
      <c r="AF27" s="12">
        <v>0.42</v>
      </c>
      <c r="AG27" s="12">
        <v>0.02</v>
      </c>
      <c r="AH27" s="12">
        <v>0.18</v>
      </c>
      <c r="AI27" s="12"/>
      <c r="AJ27" s="12">
        <v>0.24</v>
      </c>
      <c r="AK27" s="67">
        <f>SUMIFS(PLAN!H:H,PLAN!A:A,AY27)</f>
        <v>0</v>
      </c>
      <c r="AL27" s="13"/>
      <c r="AM27" s="14">
        <f t="shared" si="5"/>
        <v>0</v>
      </c>
      <c r="AN27" s="14">
        <f t="shared" si="6"/>
        <v>0</v>
      </c>
      <c r="AO27" s="14">
        <f t="shared" si="7"/>
        <v>0</v>
      </c>
      <c r="AP27" s="14">
        <f t="shared" si="8"/>
        <v>0</v>
      </c>
      <c r="AQ27" s="14">
        <f t="shared" si="9"/>
        <v>0</v>
      </c>
      <c r="AR27" s="14">
        <f t="shared" si="10"/>
        <v>0</v>
      </c>
      <c r="AS27" s="14"/>
      <c r="AT27" s="14">
        <f t="shared" si="11"/>
        <v>0</v>
      </c>
      <c r="AU27" s="15" t="s">
        <v>3</v>
      </c>
      <c r="AV27" s="16">
        <f t="shared" si="4"/>
        <v>41548</v>
      </c>
      <c r="AW27" s="17"/>
      <c r="AX27" s="2"/>
      <c r="AY27" s="47"/>
    </row>
    <row r="28" spans="1:51" s="44" customFormat="1" ht="21">
      <c r="A28" s="2"/>
      <c r="B28" s="2">
        <v>81001042</v>
      </c>
      <c r="C28" s="52" t="s">
        <v>284</v>
      </c>
      <c r="D28" s="3">
        <v>26</v>
      </c>
      <c r="E28" s="3"/>
      <c r="F28" s="4"/>
      <c r="G28" s="47"/>
      <c r="H28" s="5"/>
      <c r="I28" s="18"/>
      <c r="J28" s="18"/>
      <c r="K28" s="7" t="str">
        <f t="shared" si="0"/>
        <v>ญ.</v>
      </c>
      <c r="L28" s="19"/>
      <c r="M28" s="19"/>
      <c r="N28" s="19"/>
      <c r="O28" s="45" t="str">
        <f t="shared" si="1"/>
        <v>//</v>
      </c>
      <c r="P28" s="6">
        <f t="shared" si="2"/>
        <v>0</v>
      </c>
      <c r="Q28" s="7">
        <f t="shared" si="3"/>
        <v>0</v>
      </c>
      <c r="R28" s="8"/>
      <c r="S28" s="8">
        <v>41548</v>
      </c>
      <c r="T28" s="9"/>
      <c r="U28" s="9"/>
      <c r="V28" s="9"/>
      <c r="W28" s="55">
        <f>SUMIFS(PLAN!B:B,PLAN!A:A,AY28)</f>
        <v>0</v>
      </c>
      <c r="X28" s="3">
        <f>SUMIFS(PLAN!C:C,PLAN!A:A,AY28)</f>
        <v>0</v>
      </c>
      <c r="Y28" s="10">
        <f>SUMIFS(PLAN!D:D,PLAN!A:A,AY28)</f>
        <v>0</v>
      </c>
      <c r="Z28" s="3">
        <f>SUMIFS(PLAN!E:E,PLAN!A:A,AY28)</f>
        <v>0</v>
      </c>
      <c r="AA28" s="3">
        <f>SUMIFS(PLAN!F:F,PLAN!A:A,AY28)</f>
        <v>0</v>
      </c>
      <c r="AB28" s="3">
        <f>SUMIFS(PLAN!G:G,PLAN!A:A,AY28)</f>
        <v>0</v>
      </c>
      <c r="AC28" s="11"/>
      <c r="AD28" s="52"/>
      <c r="AE28" s="12">
        <v>1.28</v>
      </c>
      <c r="AF28" s="12">
        <v>0.42</v>
      </c>
      <c r="AG28" s="12">
        <v>0.02</v>
      </c>
      <c r="AH28" s="12">
        <v>0.18</v>
      </c>
      <c r="AI28" s="12"/>
      <c r="AJ28" s="12">
        <v>0.24</v>
      </c>
      <c r="AK28" s="67">
        <f>SUMIFS(PLAN!H:H,PLAN!A:A,AY28)</f>
        <v>0</v>
      </c>
      <c r="AL28" s="13"/>
      <c r="AM28" s="14">
        <f t="shared" si="5"/>
        <v>0</v>
      </c>
      <c r="AN28" s="14">
        <f t="shared" si="6"/>
        <v>0</v>
      </c>
      <c r="AO28" s="14">
        <f t="shared" si="7"/>
        <v>0</v>
      </c>
      <c r="AP28" s="14">
        <f t="shared" si="8"/>
        <v>0</v>
      </c>
      <c r="AQ28" s="14">
        <f t="shared" si="9"/>
        <v>0</v>
      </c>
      <c r="AR28" s="14">
        <f t="shared" si="10"/>
        <v>0</v>
      </c>
      <c r="AS28" s="14"/>
      <c r="AT28" s="14">
        <f t="shared" si="11"/>
        <v>0</v>
      </c>
      <c r="AU28" s="15" t="s">
        <v>3</v>
      </c>
      <c r="AV28" s="16">
        <f t="shared" si="4"/>
        <v>41548</v>
      </c>
      <c r="AW28" s="17"/>
      <c r="AX28" s="2"/>
      <c r="AY28" s="47"/>
    </row>
    <row r="29" spans="1:51" s="44" customFormat="1" ht="21">
      <c r="A29" s="2"/>
      <c r="B29" s="2">
        <v>81001042</v>
      </c>
      <c r="C29" s="52" t="s">
        <v>284</v>
      </c>
      <c r="D29" s="3">
        <v>27</v>
      </c>
      <c r="E29" s="3"/>
      <c r="F29" s="4"/>
      <c r="G29" s="47"/>
      <c r="H29" s="5"/>
      <c r="I29" s="18"/>
      <c r="J29" s="18"/>
      <c r="K29" s="7" t="str">
        <f t="shared" si="0"/>
        <v>ญ.</v>
      </c>
      <c r="L29" s="19"/>
      <c r="M29" s="19"/>
      <c r="N29" s="19"/>
      <c r="O29" s="45" t="str">
        <f t="shared" si="1"/>
        <v>//</v>
      </c>
      <c r="P29" s="6">
        <f t="shared" si="2"/>
        <v>0</v>
      </c>
      <c r="Q29" s="7">
        <f t="shared" si="3"/>
        <v>0</v>
      </c>
      <c r="R29" s="8"/>
      <c r="S29" s="8">
        <v>41548</v>
      </c>
      <c r="T29" s="9"/>
      <c r="U29" s="9"/>
      <c r="V29" s="9"/>
      <c r="W29" s="55">
        <f>SUMIFS(PLAN!B:B,PLAN!A:A,AY29)</f>
        <v>0</v>
      </c>
      <c r="X29" s="3">
        <f>SUMIFS(PLAN!C:C,PLAN!A:A,AY29)</f>
        <v>0</v>
      </c>
      <c r="Y29" s="10">
        <f>SUMIFS(PLAN!D:D,PLAN!A:A,AY29)</f>
        <v>0</v>
      </c>
      <c r="Z29" s="3">
        <f>SUMIFS(PLAN!E:E,PLAN!A:A,AY29)</f>
        <v>0</v>
      </c>
      <c r="AA29" s="3">
        <f>SUMIFS(PLAN!F:F,PLAN!A:A,AY29)</f>
        <v>0</v>
      </c>
      <c r="AB29" s="3">
        <f>SUMIFS(PLAN!G:G,PLAN!A:A,AY29)</f>
        <v>0</v>
      </c>
      <c r="AC29" s="11"/>
      <c r="AD29" s="52"/>
      <c r="AE29" s="12">
        <v>1.28</v>
      </c>
      <c r="AF29" s="12">
        <v>0.42</v>
      </c>
      <c r="AG29" s="12">
        <v>0.02</v>
      </c>
      <c r="AH29" s="12">
        <v>0.18</v>
      </c>
      <c r="AI29" s="12"/>
      <c r="AJ29" s="12">
        <v>0.24</v>
      </c>
      <c r="AK29" s="67">
        <f>SUMIFS(PLAN!H:H,PLAN!A:A,AY29)</f>
        <v>0</v>
      </c>
      <c r="AL29" s="13"/>
      <c r="AM29" s="14">
        <f t="shared" si="5"/>
        <v>0</v>
      </c>
      <c r="AN29" s="14">
        <f t="shared" si="6"/>
        <v>0</v>
      </c>
      <c r="AO29" s="14">
        <f t="shared" si="7"/>
        <v>0</v>
      </c>
      <c r="AP29" s="14">
        <f t="shared" si="8"/>
        <v>0</v>
      </c>
      <c r="AQ29" s="14">
        <f t="shared" si="9"/>
        <v>0</v>
      </c>
      <c r="AR29" s="14">
        <f t="shared" si="10"/>
        <v>0</v>
      </c>
      <c r="AS29" s="14"/>
      <c r="AT29" s="14">
        <f t="shared" si="11"/>
        <v>0</v>
      </c>
      <c r="AU29" s="15" t="s">
        <v>3</v>
      </c>
      <c r="AV29" s="16">
        <f t="shared" si="4"/>
        <v>41548</v>
      </c>
      <c r="AW29" s="17"/>
      <c r="AX29" s="2"/>
      <c r="AY29" s="47"/>
    </row>
    <row r="30" spans="1:51" s="44" customFormat="1" ht="21">
      <c r="A30" s="2"/>
      <c r="B30" s="2">
        <v>81001042</v>
      </c>
      <c r="C30" s="52" t="s">
        <v>284</v>
      </c>
      <c r="D30" s="3">
        <v>28</v>
      </c>
      <c r="E30" s="3"/>
      <c r="F30" s="4"/>
      <c r="G30" s="47"/>
      <c r="H30" s="5"/>
      <c r="I30" s="18"/>
      <c r="J30" s="18"/>
      <c r="K30" s="7" t="str">
        <f t="shared" si="0"/>
        <v>ญ.</v>
      </c>
      <c r="L30" s="19"/>
      <c r="M30" s="19"/>
      <c r="N30" s="19"/>
      <c r="O30" s="45" t="str">
        <f t="shared" si="1"/>
        <v>//</v>
      </c>
      <c r="P30" s="6">
        <f t="shared" si="2"/>
        <v>0</v>
      </c>
      <c r="Q30" s="7">
        <f t="shared" si="3"/>
        <v>0</v>
      </c>
      <c r="R30" s="8"/>
      <c r="S30" s="8">
        <v>41548</v>
      </c>
      <c r="T30" s="9"/>
      <c r="U30" s="9"/>
      <c r="V30" s="9"/>
      <c r="W30" s="55">
        <f>SUMIFS(PLAN!B:B,PLAN!A:A,AY30)</f>
        <v>0</v>
      </c>
      <c r="X30" s="3">
        <f>SUMIFS(PLAN!C:C,PLAN!A:A,AY30)</f>
        <v>0</v>
      </c>
      <c r="Y30" s="10">
        <f>SUMIFS(PLAN!D:D,PLAN!A:A,AY30)</f>
        <v>0</v>
      </c>
      <c r="Z30" s="3">
        <f>SUMIFS(PLAN!E:E,PLAN!A:A,AY30)</f>
        <v>0</v>
      </c>
      <c r="AA30" s="3">
        <f>SUMIFS(PLAN!F:F,PLAN!A:A,AY30)</f>
        <v>0</v>
      </c>
      <c r="AB30" s="3">
        <f>SUMIFS(PLAN!G:G,PLAN!A:A,AY30)</f>
        <v>0</v>
      </c>
      <c r="AC30" s="11"/>
      <c r="AD30" s="52"/>
      <c r="AE30" s="12">
        <v>1.28</v>
      </c>
      <c r="AF30" s="12">
        <v>0.42</v>
      </c>
      <c r="AG30" s="12">
        <v>0.02</v>
      </c>
      <c r="AH30" s="12">
        <v>0.18</v>
      </c>
      <c r="AI30" s="12"/>
      <c r="AJ30" s="12">
        <v>0.24</v>
      </c>
      <c r="AK30" s="67">
        <f>SUMIFS(PLAN!H:H,PLAN!A:A,AY30)</f>
        <v>0</v>
      </c>
      <c r="AL30" s="13"/>
      <c r="AM30" s="14">
        <f t="shared" si="5"/>
        <v>0</v>
      </c>
      <c r="AN30" s="14">
        <f t="shared" si="6"/>
        <v>0</v>
      </c>
      <c r="AO30" s="14">
        <f t="shared" si="7"/>
        <v>0</v>
      </c>
      <c r="AP30" s="14">
        <f t="shared" si="8"/>
        <v>0</v>
      </c>
      <c r="AQ30" s="14">
        <f t="shared" si="9"/>
        <v>0</v>
      </c>
      <c r="AR30" s="14">
        <f t="shared" si="10"/>
        <v>0</v>
      </c>
      <c r="AS30" s="14"/>
      <c r="AT30" s="14">
        <f t="shared" si="11"/>
        <v>0</v>
      </c>
      <c r="AU30" s="15" t="s">
        <v>3</v>
      </c>
      <c r="AV30" s="16">
        <f t="shared" si="4"/>
        <v>41548</v>
      </c>
      <c r="AW30" s="17"/>
      <c r="AX30" s="2"/>
      <c r="AY30" s="47"/>
    </row>
    <row r="31" spans="1:51" s="44" customFormat="1" ht="21">
      <c r="A31" s="2"/>
      <c r="B31" s="2">
        <v>81001042</v>
      </c>
      <c r="C31" s="52" t="s">
        <v>284</v>
      </c>
      <c r="D31" s="3">
        <v>29</v>
      </c>
      <c r="E31" s="3"/>
      <c r="F31" s="4"/>
      <c r="G31" s="47"/>
      <c r="H31" s="5"/>
      <c r="I31" s="18"/>
      <c r="J31" s="18"/>
      <c r="K31" s="7" t="str">
        <f t="shared" si="0"/>
        <v>ญ.</v>
      </c>
      <c r="L31" s="19"/>
      <c r="M31" s="19"/>
      <c r="N31" s="19"/>
      <c r="O31" s="45" t="str">
        <f t="shared" si="1"/>
        <v>//</v>
      </c>
      <c r="P31" s="6">
        <f t="shared" si="2"/>
        <v>0</v>
      </c>
      <c r="Q31" s="7">
        <f t="shared" si="3"/>
        <v>0</v>
      </c>
      <c r="R31" s="8"/>
      <c r="S31" s="8">
        <v>41548</v>
      </c>
      <c r="T31" s="9"/>
      <c r="U31" s="9"/>
      <c r="V31" s="9"/>
      <c r="W31" s="55">
        <f>SUMIFS(PLAN!B:B,PLAN!A:A,AY31)</f>
        <v>0</v>
      </c>
      <c r="X31" s="3">
        <f>SUMIFS(PLAN!C:C,PLAN!A:A,AY31)</f>
        <v>0</v>
      </c>
      <c r="Y31" s="10">
        <f>SUMIFS(PLAN!D:D,PLAN!A:A,AY31)</f>
        <v>0</v>
      </c>
      <c r="Z31" s="3">
        <f>SUMIFS(PLAN!E:E,PLAN!A:A,AY31)</f>
        <v>0</v>
      </c>
      <c r="AA31" s="3">
        <f>SUMIFS(PLAN!F:F,PLAN!A:A,AY31)</f>
        <v>0</v>
      </c>
      <c r="AB31" s="3">
        <f>SUMIFS(PLAN!G:G,PLAN!A:A,AY31)</f>
        <v>0</v>
      </c>
      <c r="AC31" s="11"/>
      <c r="AD31" s="52"/>
      <c r="AE31" s="12">
        <v>1.28</v>
      </c>
      <c r="AF31" s="12">
        <v>0.42</v>
      </c>
      <c r="AG31" s="12">
        <v>0.02</v>
      </c>
      <c r="AH31" s="12">
        <v>0.18</v>
      </c>
      <c r="AI31" s="12"/>
      <c r="AJ31" s="12">
        <v>0.24</v>
      </c>
      <c r="AK31" s="67">
        <f>SUMIFS(PLAN!H:H,PLAN!A:A,AY31)</f>
        <v>0</v>
      </c>
      <c r="AL31" s="13"/>
      <c r="AM31" s="14">
        <f t="shared" si="5"/>
        <v>0</v>
      </c>
      <c r="AN31" s="14">
        <f t="shared" si="6"/>
        <v>0</v>
      </c>
      <c r="AO31" s="14">
        <f t="shared" si="7"/>
        <v>0</v>
      </c>
      <c r="AP31" s="14">
        <f t="shared" si="8"/>
        <v>0</v>
      </c>
      <c r="AQ31" s="14">
        <f t="shared" si="9"/>
        <v>0</v>
      </c>
      <c r="AR31" s="14">
        <f t="shared" si="10"/>
        <v>0</v>
      </c>
      <c r="AS31" s="14"/>
      <c r="AT31" s="14">
        <f t="shared" si="11"/>
        <v>0</v>
      </c>
      <c r="AU31" s="15" t="s">
        <v>3</v>
      </c>
      <c r="AV31" s="16">
        <f t="shared" si="4"/>
        <v>41548</v>
      </c>
      <c r="AW31" s="17"/>
      <c r="AX31" s="2"/>
      <c r="AY31" s="47"/>
    </row>
    <row r="32" spans="1:51" s="44" customFormat="1" ht="21">
      <c r="A32" s="2"/>
      <c r="B32" s="2">
        <v>81001042</v>
      </c>
      <c r="C32" s="52" t="s">
        <v>284</v>
      </c>
      <c r="D32" s="3">
        <v>30</v>
      </c>
      <c r="E32" s="3"/>
      <c r="F32" s="4"/>
      <c r="G32" s="47"/>
      <c r="H32" s="5"/>
      <c r="I32" s="18"/>
      <c r="J32" s="18"/>
      <c r="K32" s="7" t="str">
        <f t="shared" si="0"/>
        <v>ญ.</v>
      </c>
      <c r="L32" s="19"/>
      <c r="M32" s="19"/>
      <c r="N32" s="19"/>
      <c r="O32" s="45" t="str">
        <f t="shared" si="1"/>
        <v>//</v>
      </c>
      <c r="P32" s="6">
        <f t="shared" si="2"/>
        <v>0</v>
      </c>
      <c r="Q32" s="7">
        <f t="shared" si="3"/>
        <v>0</v>
      </c>
      <c r="R32" s="8"/>
      <c r="S32" s="8">
        <v>41548</v>
      </c>
      <c r="T32" s="9"/>
      <c r="U32" s="9"/>
      <c r="V32" s="9"/>
      <c r="W32" s="55">
        <f>SUMIFS(PLAN!B:B,PLAN!A:A,AY32)</f>
        <v>0</v>
      </c>
      <c r="X32" s="3">
        <f>SUMIFS(PLAN!C:C,PLAN!A:A,AY32)</f>
        <v>0</v>
      </c>
      <c r="Y32" s="10">
        <f>SUMIFS(PLAN!D:D,PLAN!A:A,AY32)</f>
        <v>0</v>
      </c>
      <c r="Z32" s="3">
        <f>SUMIFS(PLAN!E:E,PLAN!A:A,AY32)</f>
        <v>0</v>
      </c>
      <c r="AA32" s="3">
        <f>SUMIFS(PLAN!F:F,PLAN!A:A,AY32)</f>
        <v>0</v>
      </c>
      <c r="AB32" s="3">
        <f>SUMIFS(PLAN!G:G,PLAN!A:A,AY32)</f>
        <v>0</v>
      </c>
      <c r="AC32" s="11"/>
      <c r="AD32" s="52"/>
      <c r="AE32" s="12">
        <v>1.28</v>
      </c>
      <c r="AF32" s="12">
        <v>0.42</v>
      </c>
      <c r="AG32" s="12">
        <v>0.02</v>
      </c>
      <c r="AH32" s="12">
        <v>0.18</v>
      </c>
      <c r="AI32" s="12"/>
      <c r="AJ32" s="12">
        <v>0.24</v>
      </c>
      <c r="AK32" s="67">
        <f>SUMIFS(PLAN!H:H,PLAN!A:A,AY32)</f>
        <v>0</v>
      </c>
      <c r="AL32" s="13"/>
      <c r="AM32" s="14">
        <f t="shared" si="5"/>
        <v>0</v>
      </c>
      <c r="AN32" s="14">
        <f t="shared" si="6"/>
        <v>0</v>
      </c>
      <c r="AO32" s="14">
        <f t="shared" si="7"/>
        <v>0</v>
      </c>
      <c r="AP32" s="14">
        <f t="shared" si="8"/>
        <v>0</v>
      </c>
      <c r="AQ32" s="14">
        <f t="shared" si="9"/>
        <v>0</v>
      </c>
      <c r="AR32" s="14">
        <f t="shared" si="10"/>
        <v>0</v>
      </c>
      <c r="AS32" s="14"/>
      <c r="AT32" s="14">
        <f t="shared" si="11"/>
        <v>0</v>
      </c>
      <c r="AU32" s="15" t="s">
        <v>3</v>
      </c>
      <c r="AV32" s="16">
        <f t="shared" si="4"/>
        <v>41548</v>
      </c>
      <c r="AW32" s="17"/>
      <c r="AX32" s="2"/>
      <c r="AY32" s="47"/>
    </row>
    <row r="33" spans="1:51" s="44" customFormat="1" ht="21">
      <c r="A33" s="2"/>
      <c r="B33" s="2">
        <v>81001042</v>
      </c>
      <c r="C33" s="52" t="s">
        <v>284</v>
      </c>
      <c r="D33" s="3">
        <v>31</v>
      </c>
      <c r="E33" s="3"/>
      <c r="F33" s="4"/>
      <c r="G33" s="47"/>
      <c r="H33" s="5"/>
      <c r="I33" s="18"/>
      <c r="J33" s="18"/>
      <c r="K33" s="7" t="str">
        <f t="shared" si="0"/>
        <v>ญ.</v>
      </c>
      <c r="L33" s="19"/>
      <c r="M33" s="19"/>
      <c r="N33" s="19"/>
      <c r="O33" s="45" t="str">
        <f t="shared" si="1"/>
        <v>//</v>
      </c>
      <c r="P33" s="6">
        <f t="shared" si="2"/>
        <v>0</v>
      </c>
      <c r="Q33" s="7">
        <f t="shared" si="3"/>
        <v>0</v>
      </c>
      <c r="R33" s="8"/>
      <c r="S33" s="8">
        <v>41548</v>
      </c>
      <c r="T33" s="9"/>
      <c r="U33" s="9"/>
      <c r="V33" s="9"/>
      <c r="W33" s="55">
        <f>SUMIFS(PLAN!B:B,PLAN!A:A,AY33)</f>
        <v>0</v>
      </c>
      <c r="X33" s="3">
        <f>SUMIFS(PLAN!C:C,PLAN!A:A,AY33)</f>
        <v>0</v>
      </c>
      <c r="Y33" s="10">
        <f>SUMIFS(PLAN!D:D,PLAN!A:A,AY33)</f>
        <v>0</v>
      </c>
      <c r="Z33" s="3">
        <f>SUMIFS(PLAN!E:E,PLAN!A:A,AY33)</f>
        <v>0</v>
      </c>
      <c r="AA33" s="3">
        <f>SUMIFS(PLAN!F:F,PLAN!A:A,AY33)</f>
        <v>0</v>
      </c>
      <c r="AB33" s="3">
        <f>SUMIFS(PLAN!G:G,PLAN!A:A,AY33)</f>
        <v>0</v>
      </c>
      <c r="AC33" s="11"/>
      <c r="AD33" s="52"/>
      <c r="AE33" s="12">
        <v>1.28</v>
      </c>
      <c r="AF33" s="12">
        <v>0.42</v>
      </c>
      <c r="AG33" s="12">
        <v>0.02</v>
      </c>
      <c r="AH33" s="12">
        <v>0.18</v>
      </c>
      <c r="AI33" s="12"/>
      <c r="AJ33" s="12">
        <v>0.24</v>
      </c>
      <c r="AK33" s="67">
        <f>SUMIFS(PLAN!H:H,PLAN!A:A,AY33)</f>
        <v>0</v>
      </c>
      <c r="AL33" s="13"/>
      <c r="AM33" s="14">
        <f t="shared" si="5"/>
        <v>0</v>
      </c>
      <c r="AN33" s="14">
        <f t="shared" si="6"/>
        <v>0</v>
      </c>
      <c r="AO33" s="14">
        <f t="shared" si="7"/>
        <v>0</v>
      </c>
      <c r="AP33" s="14">
        <f t="shared" si="8"/>
        <v>0</v>
      </c>
      <c r="AQ33" s="14">
        <f t="shared" si="9"/>
        <v>0</v>
      </c>
      <c r="AR33" s="14">
        <f t="shared" si="10"/>
        <v>0</v>
      </c>
      <c r="AS33" s="14"/>
      <c r="AT33" s="14">
        <f t="shared" si="11"/>
        <v>0</v>
      </c>
      <c r="AU33" s="15" t="s">
        <v>3</v>
      </c>
      <c r="AV33" s="16">
        <f t="shared" si="4"/>
        <v>41548</v>
      </c>
      <c r="AW33" s="17"/>
      <c r="AX33" s="2"/>
      <c r="AY33" s="47"/>
    </row>
    <row r="34" spans="1:51" s="44" customFormat="1" ht="21">
      <c r="A34" s="2"/>
      <c r="B34" s="2">
        <v>81001042</v>
      </c>
      <c r="C34" s="52" t="s">
        <v>284</v>
      </c>
      <c r="D34" s="3">
        <v>32</v>
      </c>
      <c r="E34" s="3"/>
      <c r="F34" s="4"/>
      <c r="G34" s="47"/>
      <c r="H34" s="5"/>
      <c r="I34" s="18"/>
      <c r="J34" s="18"/>
      <c r="K34" s="7" t="str">
        <f t="shared" si="0"/>
        <v>ญ.</v>
      </c>
      <c r="L34" s="19"/>
      <c r="M34" s="19"/>
      <c r="N34" s="19"/>
      <c r="O34" s="45" t="str">
        <f t="shared" si="1"/>
        <v>//</v>
      </c>
      <c r="P34" s="6">
        <f t="shared" si="2"/>
        <v>0</v>
      </c>
      <c r="Q34" s="7">
        <f t="shared" si="3"/>
        <v>0</v>
      </c>
      <c r="R34" s="8"/>
      <c r="S34" s="8">
        <v>41548</v>
      </c>
      <c r="T34" s="9"/>
      <c r="U34" s="9"/>
      <c r="V34" s="9"/>
      <c r="W34" s="55">
        <f>SUMIFS(PLAN!B:B,PLAN!A:A,AY34)</f>
        <v>0</v>
      </c>
      <c r="X34" s="3">
        <f>SUMIFS(PLAN!C:C,PLAN!A:A,AY34)</f>
        <v>0</v>
      </c>
      <c r="Y34" s="10">
        <f>SUMIFS(PLAN!D:D,PLAN!A:A,AY34)</f>
        <v>0</v>
      </c>
      <c r="Z34" s="3">
        <f>SUMIFS(PLAN!E:E,PLAN!A:A,AY34)</f>
        <v>0</v>
      </c>
      <c r="AA34" s="3">
        <f>SUMIFS(PLAN!F:F,PLAN!A:A,AY34)</f>
        <v>0</v>
      </c>
      <c r="AB34" s="3">
        <f>SUMIFS(PLAN!G:G,PLAN!A:A,AY34)</f>
        <v>0</v>
      </c>
      <c r="AC34" s="11"/>
      <c r="AD34" s="52"/>
      <c r="AE34" s="12">
        <v>1.28</v>
      </c>
      <c r="AF34" s="12">
        <v>0.42</v>
      </c>
      <c r="AG34" s="12">
        <v>0.02</v>
      </c>
      <c r="AH34" s="12">
        <v>0.18</v>
      </c>
      <c r="AI34" s="12"/>
      <c r="AJ34" s="12">
        <v>0.24</v>
      </c>
      <c r="AK34" s="67">
        <f>SUMIFS(PLAN!H:H,PLAN!A:A,AY34)</f>
        <v>0</v>
      </c>
      <c r="AL34" s="13"/>
      <c r="AM34" s="14">
        <f t="shared" si="5"/>
        <v>0</v>
      </c>
      <c r="AN34" s="14">
        <f t="shared" si="6"/>
        <v>0</v>
      </c>
      <c r="AO34" s="14">
        <f t="shared" si="7"/>
        <v>0</v>
      </c>
      <c r="AP34" s="14">
        <f t="shared" si="8"/>
        <v>0</v>
      </c>
      <c r="AQ34" s="14">
        <f t="shared" si="9"/>
        <v>0</v>
      </c>
      <c r="AR34" s="14">
        <f t="shared" si="10"/>
        <v>0</v>
      </c>
      <c r="AS34" s="14"/>
      <c r="AT34" s="14">
        <f t="shared" si="11"/>
        <v>0</v>
      </c>
      <c r="AU34" s="15" t="s">
        <v>3</v>
      </c>
      <c r="AV34" s="16">
        <f t="shared" si="4"/>
        <v>41548</v>
      </c>
      <c r="AW34" s="17"/>
      <c r="AX34" s="2"/>
      <c r="AY34" s="47"/>
    </row>
    <row r="35" spans="1:51" s="44" customFormat="1" ht="21">
      <c r="A35" s="2"/>
      <c r="B35" s="2">
        <v>81001042</v>
      </c>
      <c r="C35" s="52" t="s">
        <v>284</v>
      </c>
      <c r="D35" s="3">
        <v>33</v>
      </c>
      <c r="E35" s="3"/>
      <c r="F35" s="4"/>
      <c r="G35" s="47"/>
      <c r="H35" s="5"/>
      <c r="I35" s="18"/>
      <c r="J35" s="18"/>
      <c r="K35" s="7" t="str">
        <f t="shared" si="0"/>
        <v>ญ.</v>
      </c>
      <c r="L35" s="19"/>
      <c r="M35" s="19"/>
      <c r="N35" s="19"/>
      <c r="O35" s="45" t="str">
        <f t="shared" si="1"/>
        <v>//</v>
      </c>
      <c r="P35" s="6">
        <f t="shared" si="2"/>
        <v>0</v>
      </c>
      <c r="Q35" s="7">
        <f t="shared" si="3"/>
        <v>0</v>
      </c>
      <c r="R35" s="8"/>
      <c r="S35" s="8">
        <v>41548</v>
      </c>
      <c r="T35" s="9"/>
      <c r="U35" s="9"/>
      <c r="V35" s="9"/>
      <c r="W35" s="55">
        <f>SUMIFS(PLAN!B:B,PLAN!A:A,AY35)</f>
        <v>0</v>
      </c>
      <c r="X35" s="3">
        <f>SUMIFS(PLAN!C:C,PLAN!A:A,AY35)</f>
        <v>0</v>
      </c>
      <c r="Y35" s="10">
        <f>SUMIFS(PLAN!D:D,PLAN!A:A,AY35)</f>
        <v>0</v>
      </c>
      <c r="Z35" s="3">
        <f>SUMIFS(PLAN!E:E,PLAN!A:A,AY35)</f>
        <v>0</v>
      </c>
      <c r="AA35" s="3">
        <f>SUMIFS(PLAN!F:F,PLAN!A:A,AY35)</f>
        <v>0</v>
      </c>
      <c r="AB35" s="3">
        <f>SUMIFS(PLAN!G:G,PLAN!A:A,AY35)</f>
        <v>0</v>
      </c>
      <c r="AC35" s="11"/>
      <c r="AD35" s="52"/>
      <c r="AE35" s="12">
        <v>1.28</v>
      </c>
      <c r="AF35" s="12">
        <v>0.42</v>
      </c>
      <c r="AG35" s="12">
        <v>0.02</v>
      </c>
      <c r="AH35" s="12">
        <v>0.18</v>
      </c>
      <c r="AI35" s="12"/>
      <c r="AJ35" s="12">
        <v>0.24</v>
      </c>
      <c r="AK35" s="67">
        <f>SUMIFS(PLAN!H:H,PLAN!A:A,AY35)</f>
        <v>0</v>
      </c>
      <c r="AL35" s="13"/>
      <c r="AM35" s="14">
        <f t="shared" si="5"/>
        <v>0</v>
      </c>
      <c r="AN35" s="14">
        <f t="shared" si="6"/>
        <v>0</v>
      </c>
      <c r="AO35" s="14">
        <f t="shared" si="7"/>
        <v>0</v>
      </c>
      <c r="AP35" s="14">
        <f t="shared" si="8"/>
        <v>0</v>
      </c>
      <c r="AQ35" s="14">
        <f t="shared" si="9"/>
        <v>0</v>
      </c>
      <c r="AR35" s="14">
        <f t="shared" si="10"/>
        <v>0</v>
      </c>
      <c r="AS35" s="14"/>
      <c r="AT35" s="14">
        <f t="shared" si="11"/>
        <v>0</v>
      </c>
      <c r="AU35" s="15" t="s">
        <v>3</v>
      </c>
      <c r="AV35" s="16">
        <f t="shared" si="4"/>
        <v>41548</v>
      </c>
      <c r="AW35" s="17"/>
      <c r="AX35" s="2"/>
      <c r="AY35" s="47"/>
    </row>
    <row r="36" spans="1:51" s="44" customFormat="1" ht="21">
      <c r="A36" s="2"/>
      <c r="B36" s="2">
        <v>81001042</v>
      </c>
      <c r="C36" s="52" t="s">
        <v>284</v>
      </c>
      <c r="D36" s="3">
        <v>34</v>
      </c>
      <c r="E36" s="3"/>
      <c r="F36" s="4"/>
      <c r="G36" s="47"/>
      <c r="H36" s="5"/>
      <c r="I36" s="18"/>
      <c r="J36" s="18"/>
      <c r="K36" s="7" t="str">
        <f t="shared" si="0"/>
        <v>ญ.</v>
      </c>
      <c r="L36" s="19"/>
      <c r="M36" s="19"/>
      <c r="N36" s="19"/>
      <c r="O36" s="45" t="str">
        <f t="shared" si="1"/>
        <v>//</v>
      </c>
      <c r="P36" s="6">
        <f t="shared" si="2"/>
        <v>0</v>
      </c>
      <c r="Q36" s="7">
        <f t="shared" si="3"/>
        <v>0</v>
      </c>
      <c r="R36" s="8"/>
      <c r="S36" s="8">
        <v>41548</v>
      </c>
      <c r="T36" s="9"/>
      <c r="U36" s="9"/>
      <c r="V36" s="9"/>
      <c r="W36" s="55">
        <f>SUMIFS(PLAN!B:B,PLAN!A:A,AY36)</f>
        <v>0</v>
      </c>
      <c r="X36" s="3">
        <f>SUMIFS(PLAN!C:C,PLAN!A:A,AY36)</f>
        <v>0</v>
      </c>
      <c r="Y36" s="10">
        <f>SUMIFS(PLAN!D:D,PLAN!A:A,AY36)</f>
        <v>0</v>
      </c>
      <c r="Z36" s="3">
        <f>SUMIFS(PLAN!E:E,PLAN!A:A,AY36)</f>
        <v>0</v>
      </c>
      <c r="AA36" s="3">
        <f>SUMIFS(PLAN!F:F,PLAN!A:A,AY36)</f>
        <v>0</v>
      </c>
      <c r="AB36" s="3">
        <f>SUMIFS(PLAN!G:G,PLAN!A:A,AY36)</f>
        <v>0</v>
      </c>
      <c r="AC36" s="11"/>
      <c r="AD36" s="52"/>
      <c r="AE36" s="12">
        <v>1.28</v>
      </c>
      <c r="AF36" s="12">
        <v>0.42</v>
      </c>
      <c r="AG36" s="12">
        <v>0.02</v>
      </c>
      <c r="AH36" s="12">
        <v>0.18</v>
      </c>
      <c r="AI36" s="12"/>
      <c r="AJ36" s="12">
        <v>0.24</v>
      </c>
      <c r="AK36" s="67">
        <f>SUMIFS(PLAN!H:H,PLAN!A:A,AY36)</f>
        <v>0</v>
      </c>
      <c r="AL36" s="13"/>
      <c r="AM36" s="14">
        <f t="shared" si="5"/>
        <v>0</v>
      </c>
      <c r="AN36" s="14">
        <f t="shared" si="6"/>
        <v>0</v>
      </c>
      <c r="AO36" s="14">
        <f t="shared" si="7"/>
        <v>0</v>
      </c>
      <c r="AP36" s="14">
        <f t="shared" si="8"/>
        <v>0</v>
      </c>
      <c r="AQ36" s="14">
        <f t="shared" si="9"/>
        <v>0</v>
      </c>
      <c r="AR36" s="14">
        <f t="shared" si="10"/>
        <v>0</v>
      </c>
      <c r="AS36" s="14"/>
      <c r="AT36" s="14">
        <f t="shared" si="11"/>
        <v>0</v>
      </c>
      <c r="AU36" s="15" t="s">
        <v>3</v>
      </c>
      <c r="AV36" s="16">
        <f t="shared" si="4"/>
        <v>41548</v>
      </c>
      <c r="AW36" s="17"/>
      <c r="AX36" s="2"/>
      <c r="AY36" s="47"/>
    </row>
    <row r="37" spans="1:51" s="44" customFormat="1" ht="21">
      <c r="A37" s="2"/>
      <c r="B37" s="2">
        <v>81001042</v>
      </c>
      <c r="C37" s="52" t="s">
        <v>284</v>
      </c>
      <c r="D37" s="3">
        <v>35</v>
      </c>
      <c r="E37" s="3"/>
      <c r="F37" s="4"/>
      <c r="G37" s="47"/>
      <c r="H37" s="5"/>
      <c r="I37" s="18"/>
      <c r="J37" s="18"/>
      <c r="K37" s="7" t="str">
        <f t="shared" si="0"/>
        <v>ญ.</v>
      </c>
      <c r="L37" s="19"/>
      <c r="M37" s="19"/>
      <c r="N37" s="19"/>
      <c r="O37" s="45" t="str">
        <f t="shared" si="1"/>
        <v>//</v>
      </c>
      <c r="P37" s="6">
        <f t="shared" si="2"/>
        <v>0</v>
      </c>
      <c r="Q37" s="7">
        <f t="shared" si="3"/>
        <v>0</v>
      </c>
      <c r="R37" s="8"/>
      <c r="S37" s="8">
        <v>41548</v>
      </c>
      <c r="T37" s="9"/>
      <c r="U37" s="9"/>
      <c r="V37" s="9"/>
      <c r="W37" s="55">
        <f>SUMIFS(PLAN!B:B,PLAN!A:A,AY37)</f>
        <v>0</v>
      </c>
      <c r="X37" s="3">
        <f>SUMIFS(PLAN!C:C,PLAN!A:A,AY37)</f>
        <v>0</v>
      </c>
      <c r="Y37" s="10">
        <f>SUMIFS(PLAN!D:D,PLAN!A:A,AY37)</f>
        <v>0</v>
      </c>
      <c r="Z37" s="3">
        <f>SUMIFS(PLAN!E:E,PLAN!A:A,AY37)</f>
        <v>0</v>
      </c>
      <c r="AA37" s="3">
        <f>SUMIFS(PLAN!F:F,PLAN!A:A,AY37)</f>
        <v>0</v>
      </c>
      <c r="AB37" s="3">
        <f>SUMIFS(PLAN!G:G,PLAN!A:A,AY37)</f>
        <v>0</v>
      </c>
      <c r="AC37" s="11"/>
      <c r="AD37" s="52"/>
      <c r="AE37" s="12">
        <v>1.28</v>
      </c>
      <c r="AF37" s="12">
        <v>0.42</v>
      </c>
      <c r="AG37" s="12">
        <v>0.02</v>
      </c>
      <c r="AH37" s="12">
        <v>0.18</v>
      </c>
      <c r="AI37" s="12"/>
      <c r="AJ37" s="12">
        <v>0.24</v>
      </c>
      <c r="AK37" s="67">
        <f>SUMIFS(PLAN!H:H,PLAN!A:A,AY37)</f>
        <v>0</v>
      </c>
      <c r="AL37" s="13"/>
      <c r="AM37" s="14">
        <f t="shared" si="5"/>
        <v>0</v>
      </c>
      <c r="AN37" s="14">
        <f t="shared" si="6"/>
        <v>0</v>
      </c>
      <c r="AO37" s="14">
        <f t="shared" si="7"/>
        <v>0</v>
      </c>
      <c r="AP37" s="14">
        <f t="shared" si="8"/>
        <v>0</v>
      </c>
      <c r="AQ37" s="14">
        <f t="shared" si="9"/>
        <v>0</v>
      </c>
      <c r="AR37" s="14">
        <f t="shared" si="10"/>
        <v>0</v>
      </c>
      <c r="AS37" s="14"/>
      <c r="AT37" s="14">
        <f t="shared" si="11"/>
        <v>0</v>
      </c>
      <c r="AU37" s="15" t="s">
        <v>3</v>
      </c>
      <c r="AV37" s="16">
        <f t="shared" si="4"/>
        <v>41548</v>
      </c>
      <c r="AW37" s="17"/>
      <c r="AX37" s="2"/>
      <c r="AY37" s="47"/>
    </row>
    <row r="38" spans="1:51" s="44" customFormat="1" ht="21">
      <c r="A38" s="2"/>
      <c r="B38" s="2">
        <v>81001042</v>
      </c>
      <c r="C38" s="52" t="s">
        <v>284</v>
      </c>
      <c r="D38" s="3">
        <v>36</v>
      </c>
      <c r="E38" s="3"/>
      <c r="F38" s="4"/>
      <c r="G38" s="47"/>
      <c r="H38" s="5"/>
      <c r="I38" s="18"/>
      <c r="J38" s="18"/>
      <c r="K38" s="7" t="str">
        <f t="shared" si="0"/>
        <v>ญ.</v>
      </c>
      <c r="L38" s="19"/>
      <c r="M38" s="19"/>
      <c r="N38" s="19"/>
      <c r="O38" s="45" t="str">
        <f t="shared" si="1"/>
        <v>//</v>
      </c>
      <c r="P38" s="6">
        <f t="shared" si="2"/>
        <v>0</v>
      </c>
      <c r="Q38" s="7">
        <f t="shared" si="3"/>
        <v>0</v>
      </c>
      <c r="R38" s="8"/>
      <c r="S38" s="8">
        <v>41548</v>
      </c>
      <c r="T38" s="9"/>
      <c r="U38" s="9"/>
      <c r="V38" s="9"/>
      <c r="W38" s="55">
        <f>SUMIFS(PLAN!B:B,PLAN!A:A,AY38)</f>
        <v>0</v>
      </c>
      <c r="X38" s="3">
        <f>SUMIFS(PLAN!C:C,PLAN!A:A,AY38)</f>
        <v>0</v>
      </c>
      <c r="Y38" s="10">
        <f>SUMIFS(PLAN!D:D,PLAN!A:A,AY38)</f>
        <v>0</v>
      </c>
      <c r="Z38" s="3">
        <f>SUMIFS(PLAN!E:E,PLAN!A:A,AY38)</f>
        <v>0</v>
      </c>
      <c r="AA38" s="3">
        <f>SUMIFS(PLAN!F:F,PLAN!A:A,AY38)</f>
        <v>0</v>
      </c>
      <c r="AB38" s="3">
        <f>SUMIFS(PLAN!G:G,PLAN!A:A,AY38)</f>
        <v>0</v>
      </c>
      <c r="AC38" s="11"/>
      <c r="AD38" s="52"/>
      <c r="AE38" s="12">
        <v>1.28</v>
      </c>
      <c r="AF38" s="12">
        <v>0.42</v>
      </c>
      <c r="AG38" s="12">
        <v>0.02</v>
      </c>
      <c r="AH38" s="12">
        <v>0.18</v>
      </c>
      <c r="AI38" s="12"/>
      <c r="AJ38" s="12">
        <v>0.24</v>
      </c>
      <c r="AK38" s="67">
        <f>SUMIFS(PLAN!H:H,PLAN!A:A,AY38)</f>
        <v>0</v>
      </c>
      <c r="AL38" s="13"/>
      <c r="AM38" s="14">
        <f t="shared" si="5"/>
        <v>0</v>
      </c>
      <c r="AN38" s="14">
        <f t="shared" si="6"/>
        <v>0</v>
      </c>
      <c r="AO38" s="14">
        <f t="shared" si="7"/>
        <v>0</v>
      </c>
      <c r="AP38" s="14">
        <f t="shared" si="8"/>
        <v>0</v>
      </c>
      <c r="AQ38" s="14">
        <f t="shared" si="9"/>
        <v>0</v>
      </c>
      <c r="AR38" s="14">
        <f t="shared" si="10"/>
        <v>0</v>
      </c>
      <c r="AS38" s="14"/>
      <c r="AT38" s="14">
        <f t="shared" si="11"/>
        <v>0</v>
      </c>
      <c r="AU38" s="15" t="s">
        <v>3</v>
      </c>
      <c r="AV38" s="16">
        <f t="shared" si="4"/>
        <v>41548</v>
      </c>
      <c r="AW38" s="17"/>
      <c r="AX38" s="2"/>
      <c r="AY38" s="47"/>
    </row>
    <row r="39" spans="1:51" s="44" customFormat="1" ht="21">
      <c r="A39" s="2"/>
      <c r="B39" s="2">
        <v>81001042</v>
      </c>
      <c r="C39" s="52" t="s">
        <v>284</v>
      </c>
      <c r="D39" s="3">
        <v>37</v>
      </c>
      <c r="E39" s="3"/>
      <c r="F39" s="4"/>
      <c r="G39" s="47"/>
      <c r="H39" s="5"/>
      <c r="I39" s="18"/>
      <c r="J39" s="18"/>
      <c r="K39" s="7" t="str">
        <f t="shared" si="0"/>
        <v>ญ.</v>
      </c>
      <c r="L39" s="19"/>
      <c r="M39" s="19"/>
      <c r="N39" s="19"/>
      <c r="O39" s="45" t="str">
        <f t="shared" si="1"/>
        <v>//</v>
      </c>
      <c r="P39" s="6">
        <f t="shared" si="2"/>
        <v>0</v>
      </c>
      <c r="Q39" s="7">
        <f t="shared" si="3"/>
        <v>0</v>
      </c>
      <c r="R39" s="8"/>
      <c r="S39" s="8">
        <v>41548</v>
      </c>
      <c r="T39" s="9"/>
      <c r="U39" s="9"/>
      <c r="V39" s="9"/>
      <c r="W39" s="55">
        <f>SUMIFS(PLAN!B:B,PLAN!A:A,AY39)</f>
        <v>0</v>
      </c>
      <c r="X39" s="3">
        <f>SUMIFS(PLAN!C:C,PLAN!A:A,AY39)</f>
        <v>0</v>
      </c>
      <c r="Y39" s="10">
        <f>SUMIFS(PLAN!D:D,PLAN!A:A,AY39)</f>
        <v>0</v>
      </c>
      <c r="Z39" s="3">
        <f>SUMIFS(PLAN!E:E,PLAN!A:A,AY39)</f>
        <v>0</v>
      </c>
      <c r="AA39" s="3">
        <f>SUMIFS(PLAN!F:F,PLAN!A:A,AY39)</f>
        <v>0</v>
      </c>
      <c r="AB39" s="3">
        <f>SUMIFS(PLAN!G:G,PLAN!A:A,AY39)</f>
        <v>0</v>
      </c>
      <c r="AC39" s="11"/>
      <c r="AD39" s="52"/>
      <c r="AE39" s="12">
        <v>1.28</v>
      </c>
      <c r="AF39" s="12">
        <v>0.42</v>
      </c>
      <c r="AG39" s="12">
        <v>0.02</v>
      </c>
      <c r="AH39" s="12">
        <v>0.18</v>
      </c>
      <c r="AI39" s="12"/>
      <c r="AJ39" s="12">
        <v>0.24</v>
      </c>
      <c r="AK39" s="67">
        <f>SUMIFS(PLAN!H:H,PLAN!A:A,AY39)</f>
        <v>0</v>
      </c>
      <c r="AL39" s="13"/>
      <c r="AM39" s="14">
        <f t="shared" si="5"/>
        <v>0</v>
      </c>
      <c r="AN39" s="14">
        <f t="shared" si="6"/>
        <v>0</v>
      </c>
      <c r="AO39" s="14">
        <f t="shared" si="7"/>
        <v>0</v>
      </c>
      <c r="AP39" s="14">
        <f t="shared" si="8"/>
        <v>0</v>
      </c>
      <c r="AQ39" s="14">
        <f t="shared" si="9"/>
        <v>0</v>
      </c>
      <c r="AR39" s="14">
        <f t="shared" si="10"/>
        <v>0</v>
      </c>
      <c r="AS39" s="14"/>
      <c r="AT39" s="14">
        <f t="shared" si="11"/>
        <v>0</v>
      </c>
      <c r="AU39" s="15" t="s">
        <v>3</v>
      </c>
      <c r="AV39" s="16">
        <f t="shared" si="4"/>
        <v>41548</v>
      </c>
      <c r="AW39" s="17"/>
      <c r="AX39" s="2"/>
      <c r="AY39" s="47"/>
    </row>
    <row r="40" spans="1:51" s="44" customFormat="1" ht="21">
      <c r="A40" s="2"/>
      <c r="B40" s="2">
        <v>81001042</v>
      </c>
      <c r="C40" s="52" t="s">
        <v>284</v>
      </c>
      <c r="D40" s="3">
        <v>38</v>
      </c>
      <c r="E40" s="3"/>
      <c r="F40" s="4"/>
      <c r="G40" s="47"/>
      <c r="H40" s="5"/>
      <c r="I40" s="18"/>
      <c r="J40" s="18"/>
      <c r="K40" s="7" t="str">
        <f t="shared" si="0"/>
        <v>ญ.</v>
      </c>
      <c r="L40" s="19"/>
      <c r="M40" s="19"/>
      <c r="N40" s="19"/>
      <c r="O40" s="45" t="str">
        <f t="shared" si="1"/>
        <v>//</v>
      </c>
      <c r="P40" s="6">
        <f t="shared" si="2"/>
        <v>0</v>
      </c>
      <c r="Q40" s="7">
        <f t="shared" si="3"/>
        <v>0</v>
      </c>
      <c r="R40" s="8"/>
      <c r="S40" s="8">
        <v>41548</v>
      </c>
      <c r="T40" s="9"/>
      <c r="U40" s="9"/>
      <c r="V40" s="9"/>
      <c r="W40" s="55">
        <f>SUMIFS(PLAN!B:B,PLAN!A:A,AY40)</f>
        <v>0</v>
      </c>
      <c r="X40" s="3">
        <f>SUMIFS(PLAN!C:C,PLAN!A:A,AY40)</f>
        <v>0</v>
      </c>
      <c r="Y40" s="10">
        <f>SUMIFS(PLAN!D:D,PLAN!A:A,AY40)</f>
        <v>0</v>
      </c>
      <c r="Z40" s="3">
        <f>SUMIFS(PLAN!E:E,PLAN!A:A,AY40)</f>
        <v>0</v>
      </c>
      <c r="AA40" s="3">
        <f>SUMIFS(PLAN!F:F,PLAN!A:A,AY40)</f>
        <v>0</v>
      </c>
      <c r="AB40" s="3">
        <f>SUMIFS(PLAN!G:G,PLAN!A:A,AY40)</f>
        <v>0</v>
      </c>
      <c r="AC40" s="11"/>
      <c r="AD40" s="52"/>
      <c r="AE40" s="12">
        <v>1.28</v>
      </c>
      <c r="AF40" s="12">
        <v>0.42</v>
      </c>
      <c r="AG40" s="12">
        <v>0.02</v>
      </c>
      <c r="AH40" s="12">
        <v>0.18</v>
      </c>
      <c r="AI40" s="12"/>
      <c r="AJ40" s="12">
        <v>0.24</v>
      </c>
      <c r="AK40" s="67">
        <f>SUMIFS(PLAN!H:H,PLAN!A:A,AY40)</f>
        <v>0</v>
      </c>
      <c r="AL40" s="13"/>
      <c r="AM40" s="14">
        <f t="shared" si="5"/>
        <v>0</v>
      </c>
      <c r="AN40" s="14">
        <f t="shared" si="6"/>
        <v>0</v>
      </c>
      <c r="AO40" s="14">
        <f t="shared" si="7"/>
        <v>0</v>
      </c>
      <c r="AP40" s="14">
        <f t="shared" si="8"/>
        <v>0</v>
      </c>
      <c r="AQ40" s="14">
        <f t="shared" si="9"/>
        <v>0</v>
      </c>
      <c r="AR40" s="14">
        <f t="shared" si="10"/>
        <v>0</v>
      </c>
      <c r="AS40" s="14"/>
      <c r="AT40" s="14">
        <f t="shared" si="11"/>
        <v>0</v>
      </c>
      <c r="AU40" s="15" t="s">
        <v>3</v>
      </c>
      <c r="AV40" s="16">
        <f t="shared" si="4"/>
        <v>41548</v>
      </c>
      <c r="AW40" s="17"/>
      <c r="AX40" s="2"/>
      <c r="AY40" s="47"/>
    </row>
    <row r="41" spans="1:51" s="44" customFormat="1" ht="21">
      <c r="A41" s="2"/>
      <c r="B41" s="2">
        <v>81001042</v>
      </c>
      <c r="C41" s="52" t="s">
        <v>284</v>
      </c>
      <c r="D41" s="3">
        <v>39</v>
      </c>
      <c r="E41" s="3"/>
      <c r="F41" s="4"/>
      <c r="G41" s="47"/>
      <c r="H41" s="5"/>
      <c r="I41" s="18"/>
      <c r="J41" s="18"/>
      <c r="K41" s="7" t="str">
        <f t="shared" si="0"/>
        <v>ญ.</v>
      </c>
      <c r="L41" s="19"/>
      <c r="M41" s="19"/>
      <c r="N41" s="19"/>
      <c r="O41" s="45" t="str">
        <f t="shared" si="1"/>
        <v>//</v>
      </c>
      <c r="P41" s="6">
        <f t="shared" si="2"/>
        <v>0</v>
      </c>
      <c r="Q41" s="7">
        <f t="shared" si="3"/>
        <v>0</v>
      </c>
      <c r="R41" s="8"/>
      <c r="S41" s="8">
        <v>41548</v>
      </c>
      <c r="T41" s="9"/>
      <c r="U41" s="9"/>
      <c r="V41" s="9"/>
      <c r="W41" s="55">
        <f>SUMIFS(PLAN!B:B,PLAN!A:A,AY41)</f>
        <v>0</v>
      </c>
      <c r="X41" s="3">
        <f>SUMIFS(PLAN!C:C,PLAN!A:A,AY41)</f>
        <v>0</v>
      </c>
      <c r="Y41" s="10">
        <f>SUMIFS(PLAN!D:D,PLAN!A:A,AY41)</f>
        <v>0</v>
      </c>
      <c r="Z41" s="3">
        <f>SUMIFS(PLAN!E:E,PLAN!A:A,AY41)</f>
        <v>0</v>
      </c>
      <c r="AA41" s="3">
        <f>SUMIFS(PLAN!F:F,PLAN!A:A,AY41)</f>
        <v>0</v>
      </c>
      <c r="AB41" s="3">
        <f>SUMIFS(PLAN!G:G,PLAN!A:A,AY41)</f>
        <v>0</v>
      </c>
      <c r="AC41" s="11"/>
      <c r="AD41" s="52"/>
      <c r="AE41" s="12">
        <v>1.28</v>
      </c>
      <c r="AF41" s="12">
        <v>0.42</v>
      </c>
      <c r="AG41" s="12">
        <v>0.02</v>
      </c>
      <c r="AH41" s="12">
        <v>0.18</v>
      </c>
      <c r="AI41" s="12"/>
      <c r="AJ41" s="12">
        <v>0.24</v>
      </c>
      <c r="AK41" s="67">
        <f>SUMIFS(PLAN!H:H,PLAN!A:A,AY41)</f>
        <v>0</v>
      </c>
      <c r="AL41" s="13"/>
      <c r="AM41" s="14">
        <f t="shared" si="5"/>
        <v>0</v>
      </c>
      <c r="AN41" s="14">
        <f t="shared" si="6"/>
        <v>0</v>
      </c>
      <c r="AO41" s="14">
        <f t="shared" si="7"/>
        <v>0</v>
      </c>
      <c r="AP41" s="14">
        <f t="shared" si="8"/>
        <v>0</v>
      </c>
      <c r="AQ41" s="14">
        <f t="shared" si="9"/>
        <v>0</v>
      </c>
      <c r="AR41" s="14">
        <f t="shared" si="10"/>
        <v>0</v>
      </c>
      <c r="AS41" s="14"/>
      <c r="AT41" s="14">
        <f t="shared" si="11"/>
        <v>0</v>
      </c>
      <c r="AU41" s="15" t="s">
        <v>3</v>
      </c>
      <c r="AV41" s="16">
        <f t="shared" si="4"/>
        <v>41548</v>
      </c>
      <c r="AW41" s="17"/>
      <c r="AX41" s="2"/>
      <c r="AY41" s="47"/>
    </row>
    <row r="42" spans="1:51" s="44" customFormat="1" ht="21">
      <c r="A42" s="2"/>
      <c r="B42" s="2">
        <v>81001042</v>
      </c>
      <c r="C42" s="52" t="s">
        <v>284</v>
      </c>
      <c r="D42" s="3">
        <v>40</v>
      </c>
      <c r="E42" s="3"/>
      <c r="F42" s="4"/>
      <c r="G42" s="47"/>
      <c r="H42" s="5"/>
      <c r="I42" s="18"/>
      <c r="J42" s="18"/>
      <c r="K42" s="7" t="str">
        <f t="shared" si="0"/>
        <v>ญ.</v>
      </c>
      <c r="L42" s="19"/>
      <c r="M42" s="19"/>
      <c r="N42" s="19"/>
      <c r="O42" s="45" t="str">
        <f t="shared" si="1"/>
        <v>//</v>
      </c>
      <c r="P42" s="6">
        <f t="shared" si="2"/>
        <v>0</v>
      </c>
      <c r="Q42" s="7">
        <f t="shared" si="3"/>
        <v>0</v>
      </c>
      <c r="R42" s="8"/>
      <c r="S42" s="8">
        <v>41548</v>
      </c>
      <c r="T42" s="9"/>
      <c r="U42" s="9"/>
      <c r="V42" s="9"/>
      <c r="W42" s="55">
        <f>SUMIFS(PLAN!B:B,PLAN!A:A,AY42)</f>
        <v>0</v>
      </c>
      <c r="X42" s="3">
        <f>SUMIFS(PLAN!C:C,PLAN!A:A,AY42)</f>
        <v>0</v>
      </c>
      <c r="Y42" s="10">
        <f>SUMIFS(PLAN!D:D,PLAN!A:A,AY42)</f>
        <v>0</v>
      </c>
      <c r="Z42" s="3">
        <f>SUMIFS(PLAN!E:E,PLAN!A:A,AY42)</f>
        <v>0</v>
      </c>
      <c r="AA42" s="3">
        <f>SUMIFS(PLAN!F:F,PLAN!A:A,AY42)</f>
        <v>0</v>
      </c>
      <c r="AB42" s="3">
        <f>SUMIFS(PLAN!G:G,PLAN!A:A,AY42)</f>
        <v>0</v>
      </c>
      <c r="AC42" s="11"/>
      <c r="AD42" s="52"/>
      <c r="AE42" s="12">
        <v>1.28</v>
      </c>
      <c r="AF42" s="12">
        <v>0.42</v>
      </c>
      <c r="AG42" s="12">
        <v>0.02</v>
      </c>
      <c r="AH42" s="12">
        <v>0.18</v>
      </c>
      <c r="AI42" s="12"/>
      <c r="AJ42" s="12">
        <v>0.24</v>
      </c>
      <c r="AK42" s="67">
        <f>SUMIFS(PLAN!H:H,PLAN!A:A,AY42)</f>
        <v>0</v>
      </c>
      <c r="AL42" s="13"/>
      <c r="AM42" s="14">
        <f t="shared" si="5"/>
        <v>0</v>
      </c>
      <c r="AN42" s="14">
        <f t="shared" si="6"/>
        <v>0</v>
      </c>
      <c r="AO42" s="14">
        <f t="shared" si="7"/>
        <v>0</v>
      </c>
      <c r="AP42" s="14">
        <f t="shared" si="8"/>
        <v>0</v>
      </c>
      <c r="AQ42" s="14">
        <f t="shared" si="9"/>
        <v>0</v>
      </c>
      <c r="AR42" s="14">
        <f t="shared" si="10"/>
        <v>0</v>
      </c>
      <c r="AS42" s="14"/>
      <c r="AT42" s="14">
        <f t="shared" si="11"/>
        <v>0</v>
      </c>
      <c r="AU42" s="15" t="s">
        <v>3</v>
      </c>
      <c r="AV42" s="16">
        <f t="shared" si="4"/>
        <v>41548</v>
      </c>
      <c r="AW42" s="17"/>
      <c r="AX42" s="2"/>
      <c r="AY42" s="47"/>
    </row>
    <row r="43" spans="1:51" s="44" customFormat="1" ht="21">
      <c r="A43" s="2"/>
      <c r="B43" s="2">
        <v>81001042</v>
      </c>
      <c r="C43" s="52" t="s">
        <v>284</v>
      </c>
      <c r="D43" s="3">
        <v>41</v>
      </c>
      <c r="E43" s="3"/>
      <c r="F43" s="4"/>
      <c r="G43" s="47"/>
      <c r="H43" s="5"/>
      <c r="I43" s="18"/>
      <c r="J43" s="18"/>
      <c r="K43" s="7" t="str">
        <f t="shared" si="0"/>
        <v>ญ.</v>
      </c>
      <c r="L43" s="19"/>
      <c r="M43" s="19"/>
      <c r="N43" s="19"/>
      <c r="O43" s="45" t="str">
        <f t="shared" si="1"/>
        <v>//</v>
      </c>
      <c r="P43" s="6">
        <f t="shared" si="2"/>
        <v>0</v>
      </c>
      <c r="Q43" s="7">
        <f t="shared" si="3"/>
        <v>0</v>
      </c>
      <c r="R43" s="8"/>
      <c r="S43" s="8">
        <v>41548</v>
      </c>
      <c r="T43" s="9"/>
      <c r="U43" s="9"/>
      <c r="V43" s="9"/>
      <c r="W43" s="55">
        <f>SUMIFS(PLAN!B:B,PLAN!A:A,AY43)</f>
        <v>0</v>
      </c>
      <c r="X43" s="3">
        <f>SUMIFS(PLAN!C:C,PLAN!A:A,AY43)</f>
        <v>0</v>
      </c>
      <c r="Y43" s="10">
        <f>SUMIFS(PLAN!D:D,PLAN!A:A,AY43)</f>
        <v>0</v>
      </c>
      <c r="Z43" s="3">
        <f>SUMIFS(PLAN!E:E,PLAN!A:A,AY43)</f>
        <v>0</v>
      </c>
      <c r="AA43" s="3">
        <f>SUMIFS(PLAN!F:F,PLAN!A:A,AY43)</f>
        <v>0</v>
      </c>
      <c r="AB43" s="3">
        <f>SUMIFS(PLAN!G:G,PLAN!A:A,AY43)</f>
        <v>0</v>
      </c>
      <c r="AC43" s="11"/>
      <c r="AD43" s="52"/>
      <c r="AE43" s="12">
        <v>1.28</v>
      </c>
      <c r="AF43" s="12">
        <v>0.42</v>
      </c>
      <c r="AG43" s="12">
        <v>0.02</v>
      </c>
      <c r="AH43" s="12">
        <v>0.18</v>
      </c>
      <c r="AI43" s="12"/>
      <c r="AJ43" s="12">
        <v>0.24</v>
      </c>
      <c r="AK43" s="67">
        <f>SUMIFS(PLAN!H:H,PLAN!A:A,AY43)</f>
        <v>0</v>
      </c>
      <c r="AL43" s="13"/>
      <c r="AM43" s="14">
        <f t="shared" si="5"/>
        <v>0</v>
      </c>
      <c r="AN43" s="14">
        <f t="shared" si="6"/>
        <v>0</v>
      </c>
      <c r="AO43" s="14">
        <f t="shared" si="7"/>
        <v>0</v>
      </c>
      <c r="AP43" s="14">
        <f t="shared" si="8"/>
        <v>0</v>
      </c>
      <c r="AQ43" s="14">
        <f t="shared" si="9"/>
        <v>0</v>
      </c>
      <c r="AR43" s="14">
        <f t="shared" si="10"/>
        <v>0</v>
      </c>
      <c r="AS43" s="14"/>
      <c r="AT43" s="14">
        <f t="shared" si="11"/>
        <v>0</v>
      </c>
      <c r="AU43" s="15" t="s">
        <v>3</v>
      </c>
      <c r="AV43" s="16">
        <f t="shared" si="4"/>
        <v>41548</v>
      </c>
      <c r="AW43" s="17"/>
      <c r="AX43" s="2"/>
      <c r="AY43" s="47"/>
    </row>
    <row r="44" spans="1:51" s="44" customFormat="1" ht="21">
      <c r="A44" s="2"/>
      <c r="B44" s="2">
        <v>81001042</v>
      </c>
      <c r="C44" s="52" t="s">
        <v>284</v>
      </c>
      <c r="D44" s="3">
        <v>42</v>
      </c>
      <c r="E44" s="3"/>
      <c r="F44" s="4"/>
      <c r="G44" s="47"/>
      <c r="H44" s="5"/>
      <c r="I44" s="18"/>
      <c r="J44" s="18"/>
      <c r="K44" s="7" t="str">
        <f t="shared" si="0"/>
        <v>ญ.</v>
      </c>
      <c r="L44" s="19"/>
      <c r="M44" s="19"/>
      <c r="N44" s="19"/>
      <c r="O44" s="45" t="str">
        <f t="shared" si="1"/>
        <v>//</v>
      </c>
      <c r="P44" s="6">
        <f t="shared" si="2"/>
        <v>0</v>
      </c>
      <c r="Q44" s="7">
        <f t="shared" si="3"/>
        <v>0</v>
      </c>
      <c r="R44" s="8"/>
      <c r="S44" s="8">
        <v>41548</v>
      </c>
      <c r="T44" s="9"/>
      <c r="U44" s="9"/>
      <c r="V44" s="9"/>
      <c r="W44" s="55">
        <f>SUMIFS(PLAN!B:B,PLAN!A:A,AY44)</f>
        <v>0</v>
      </c>
      <c r="X44" s="3">
        <f>SUMIFS(PLAN!C:C,PLAN!A:A,AY44)</f>
        <v>0</v>
      </c>
      <c r="Y44" s="10">
        <f>SUMIFS(PLAN!D:D,PLAN!A:A,AY44)</f>
        <v>0</v>
      </c>
      <c r="Z44" s="3">
        <f>SUMIFS(PLAN!E:E,PLAN!A:A,AY44)</f>
        <v>0</v>
      </c>
      <c r="AA44" s="3">
        <f>SUMIFS(PLAN!F:F,PLAN!A:A,AY44)</f>
        <v>0</v>
      </c>
      <c r="AB44" s="3">
        <f>SUMIFS(PLAN!G:G,PLAN!A:A,AY44)</f>
        <v>0</v>
      </c>
      <c r="AC44" s="11"/>
      <c r="AD44" s="52"/>
      <c r="AE44" s="12">
        <v>1.28</v>
      </c>
      <c r="AF44" s="12">
        <v>0.42</v>
      </c>
      <c r="AG44" s="12">
        <v>0.02</v>
      </c>
      <c r="AH44" s="12">
        <v>0.18</v>
      </c>
      <c r="AI44" s="12"/>
      <c r="AJ44" s="12">
        <v>0.24</v>
      </c>
      <c r="AK44" s="67">
        <f>SUMIFS(PLAN!H:H,PLAN!A:A,AY44)</f>
        <v>0</v>
      </c>
      <c r="AL44" s="13"/>
      <c r="AM44" s="14">
        <f t="shared" si="5"/>
        <v>0</v>
      </c>
      <c r="AN44" s="14">
        <f t="shared" si="6"/>
        <v>0</v>
      </c>
      <c r="AO44" s="14">
        <f t="shared" si="7"/>
        <v>0</v>
      </c>
      <c r="AP44" s="14">
        <f t="shared" si="8"/>
        <v>0</v>
      </c>
      <c r="AQ44" s="14">
        <f t="shared" si="9"/>
        <v>0</v>
      </c>
      <c r="AR44" s="14">
        <f t="shared" si="10"/>
        <v>0</v>
      </c>
      <c r="AS44" s="14"/>
      <c r="AT44" s="14">
        <f t="shared" si="11"/>
        <v>0</v>
      </c>
      <c r="AU44" s="15" t="s">
        <v>3</v>
      </c>
      <c r="AV44" s="16">
        <f t="shared" si="4"/>
        <v>41548</v>
      </c>
      <c r="AW44" s="17"/>
      <c r="AX44" s="2"/>
      <c r="AY44" s="47"/>
    </row>
    <row r="45" spans="1:51" s="44" customFormat="1" ht="21">
      <c r="A45" s="2"/>
      <c r="B45" s="2">
        <v>81001042</v>
      </c>
      <c r="C45" s="52" t="s">
        <v>284</v>
      </c>
      <c r="D45" s="3">
        <v>43</v>
      </c>
      <c r="E45" s="3"/>
      <c r="F45" s="4"/>
      <c r="G45" s="47"/>
      <c r="H45" s="5"/>
      <c r="I45" s="18"/>
      <c r="J45" s="18"/>
      <c r="K45" s="7" t="str">
        <f t="shared" si="0"/>
        <v>ญ.</v>
      </c>
      <c r="L45" s="19"/>
      <c r="M45" s="19"/>
      <c r="N45" s="19"/>
      <c r="O45" s="45" t="str">
        <f t="shared" si="1"/>
        <v>//</v>
      </c>
      <c r="P45" s="6">
        <f t="shared" si="2"/>
        <v>0</v>
      </c>
      <c r="Q45" s="7">
        <f t="shared" si="3"/>
        <v>0</v>
      </c>
      <c r="R45" s="8"/>
      <c r="S45" s="8">
        <v>41548</v>
      </c>
      <c r="T45" s="9"/>
      <c r="U45" s="9"/>
      <c r="V45" s="9"/>
      <c r="W45" s="55">
        <f>SUMIFS(PLAN!B:B,PLAN!A:A,AY45)</f>
        <v>0</v>
      </c>
      <c r="X45" s="3">
        <f>SUMIFS(PLAN!C:C,PLAN!A:A,AY45)</f>
        <v>0</v>
      </c>
      <c r="Y45" s="10">
        <f>SUMIFS(PLAN!D:D,PLAN!A:A,AY45)</f>
        <v>0</v>
      </c>
      <c r="Z45" s="3">
        <f>SUMIFS(PLAN!E:E,PLAN!A:A,AY45)</f>
        <v>0</v>
      </c>
      <c r="AA45" s="3">
        <f>SUMIFS(PLAN!F:F,PLAN!A:A,AY45)</f>
        <v>0</v>
      </c>
      <c r="AB45" s="3">
        <f>SUMIFS(PLAN!G:G,PLAN!A:A,AY45)</f>
        <v>0</v>
      </c>
      <c r="AC45" s="11"/>
      <c r="AD45" s="52"/>
      <c r="AE45" s="12">
        <v>1.28</v>
      </c>
      <c r="AF45" s="12">
        <v>0.42</v>
      </c>
      <c r="AG45" s="12">
        <v>0.02</v>
      </c>
      <c r="AH45" s="12">
        <v>0.18</v>
      </c>
      <c r="AI45" s="12"/>
      <c r="AJ45" s="12">
        <v>0.24</v>
      </c>
      <c r="AK45" s="67">
        <f>SUMIFS(PLAN!H:H,PLAN!A:A,AY45)</f>
        <v>0</v>
      </c>
      <c r="AL45" s="13"/>
      <c r="AM45" s="14">
        <f t="shared" si="5"/>
        <v>0</v>
      </c>
      <c r="AN45" s="14">
        <f t="shared" si="6"/>
        <v>0</v>
      </c>
      <c r="AO45" s="14">
        <f t="shared" si="7"/>
        <v>0</v>
      </c>
      <c r="AP45" s="14">
        <f t="shared" si="8"/>
        <v>0</v>
      </c>
      <c r="AQ45" s="14">
        <f t="shared" si="9"/>
        <v>0</v>
      </c>
      <c r="AR45" s="14">
        <f t="shared" si="10"/>
        <v>0</v>
      </c>
      <c r="AS45" s="14"/>
      <c r="AT45" s="14">
        <f t="shared" si="11"/>
        <v>0</v>
      </c>
      <c r="AU45" s="15" t="s">
        <v>3</v>
      </c>
      <c r="AV45" s="16">
        <f t="shared" si="4"/>
        <v>41548</v>
      </c>
      <c r="AW45" s="17"/>
      <c r="AX45" s="2"/>
      <c r="AY45" s="47"/>
    </row>
    <row r="46" spans="1:51" s="44" customFormat="1" ht="21">
      <c r="A46" s="2"/>
      <c r="B46" s="2">
        <v>81001042</v>
      </c>
      <c r="C46" s="52" t="s">
        <v>284</v>
      </c>
      <c r="D46" s="3">
        <v>44</v>
      </c>
      <c r="E46" s="3"/>
      <c r="F46" s="4"/>
      <c r="G46" s="47"/>
      <c r="H46" s="5"/>
      <c r="I46" s="18"/>
      <c r="J46" s="18"/>
      <c r="K46" s="7" t="str">
        <f t="shared" si="0"/>
        <v>ญ.</v>
      </c>
      <c r="L46" s="19"/>
      <c r="M46" s="19"/>
      <c r="N46" s="19"/>
      <c r="O46" s="45" t="str">
        <f t="shared" si="1"/>
        <v>//</v>
      </c>
      <c r="P46" s="6">
        <f t="shared" si="2"/>
        <v>0</v>
      </c>
      <c r="Q46" s="7">
        <f t="shared" si="3"/>
        <v>0</v>
      </c>
      <c r="R46" s="8"/>
      <c r="S46" s="8">
        <v>41548</v>
      </c>
      <c r="T46" s="9"/>
      <c r="U46" s="9"/>
      <c r="V46" s="9"/>
      <c r="W46" s="55">
        <f>SUMIFS(PLAN!B:B,PLAN!A:A,AY46)</f>
        <v>0</v>
      </c>
      <c r="X46" s="3">
        <f>SUMIFS(PLAN!C:C,PLAN!A:A,AY46)</f>
        <v>0</v>
      </c>
      <c r="Y46" s="10">
        <f>SUMIFS(PLAN!D:D,PLAN!A:A,AY46)</f>
        <v>0</v>
      </c>
      <c r="Z46" s="3">
        <f>SUMIFS(PLAN!E:E,PLAN!A:A,AY46)</f>
        <v>0</v>
      </c>
      <c r="AA46" s="3">
        <f>SUMIFS(PLAN!F:F,PLAN!A:A,AY46)</f>
        <v>0</v>
      </c>
      <c r="AB46" s="3">
        <f>SUMIFS(PLAN!G:G,PLAN!A:A,AY46)</f>
        <v>0</v>
      </c>
      <c r="AC46" s="11"/>
      <c r="AD46" s="52"/>
      <c r="AE46" s="12">
        <v>1.28</v>
      </c>
      <c r="AF46" s="12">
        <v>0.42</v>
      </c>
      <c r="AG46" s="12">
        <v>0.02</v>
      </c>
      <c r="AH46" s="12">
        <v>0.18</v>
      </c>
      <c r="AI46" s="12"/>
      <c r="AJ46" s="12">
        <v>0.24</v>
      </c>
      <c r="AK46" s="67">
        <f>SUMIFS(PLAN!H:H,PLAN!A:A,AY46)</f>
        <v>0</v>
      </c>
      <c r="AL46" s="13"/>
      <c r="AM46" s="14">
        <f t="shared" si="5"/>
        <v>0</v>
      </c>
      <c r="AN46" s="14">
        <f t="shared" si="6"/>
        <v>0</v>
      </c>
      <c r="AO46" s="14">
        <f t="shared" si="7"/>
        <v>0</v>
      </c>
      <c r="AP46" s="14">
        <f t="shared" si="8"/>
        <v>0</v>
      </c>
      <c r="AQ46" s="14">
        <f t="shared" si="9"/>
        <v>0</v>
      </c>
      <c r="AR46" s="14">
        <f t="shared" si="10"/>
        <v>0</v>
      </c>
      <c r="AS46" s="14"/>
      <c r="AT46" s="14">
        <f t="shared" si="11"/>
        <v>0</v>
      </c>
      <c r="AU46" s="15" t="s">
        <v>3</v>
      </c>
      <c r="AV46" s="16">
        <f t="shared" si="4"/>
        <v>41548</v>
      </c>
      <c r="AW46" s="17"/>
      <c r="AX46" s="2"/>
      <c r="AY46" s="47"/>
    </row>
    <row r="47" spans="1:51" s="44" customFormat="1" ht="21">
      <c r="A47" s="2"/>
      <c r="B47" s="2">
        <v>81001042</v>
      </c>
      <c r="C47" s="52" t="s">
        <v>284</v>
      </c>
      <c r="D47" s="3">
        <v>45</v>
      </c>
      <c r="E47" s="3"/>
      <c r="F47" s="4"/>
      <c r="G47" s="47"/>
      <c r="H47" s="5"/>
      <c r="I47" s="18"/>
      <c r="J47" s="18"/>
      <c r="K47" s="7" t="str">
        <f t="shared" si="0"/>
        <v>ญ.</v>
      </c>
      <c r="L47" s="19"/>
      <c r="M47" s="19"/>
      <c r="N47" s="19"/>
      <c r="O47" s="45" t="str">
        <f t="shared" si="1"/>
        <v>//</v>
      </c>
      <c r="P47" s="6">
        <f t="shared" si="2"/>
        <v>0</v>
      </c>
      <c r="Q47" s="7">
        <f t="shared" si="3"/>
        <v>0</v>
      </c>
      <c r="R47" s="8"/>
      <c r="S47" s="8">
        <v>41548</v>
      </c>
      <c r="T47" s="9"/>
      <c r="U47" s="9"/>
      <c r="V47" s="9"/>
      <c r="W47" s="55">
        <f>SUMIFS(PLAN!B:B,PLAN!A:A,AY47)</f>
        <v>0</v>
      </c>
      <c r="X47" s="3">
        <f>SUMIFS(PLAN!C:C,PLAN!A:A,AY47)</f>
        <v>0</v>
      </c>
      <c r="Y47" s="10">
        <f>SUMIFS(PLAN!D:D,PLAN!A:A,AY47)</f>
        <v>0</v>
      </c>
      <c r="Z47" s="3">
        <f>SUMIFS(PLAN!E:E,PLAN!A:A,AY47)</f>
        <v>0</v>
      </c>
      <c r="AA47" s="3">
        <f>SUMIFS(PLAN!F:F,PLAN!A:A,AY47)</f>
        <v>0</v>
      </c>
      <c r="AB47" s="3">
        <f>SUMIFS(PLAN!G:G,PLAN!A:A,AY47)</f>
        <v>0</v>
      </c>
      <c r="AC47" s="11"/>
      <c r="AD47" s="52"/>
      <c r="AE47" s="12">
        <v>1.28</v>
      </c>
      <c r="AF47" s="12">
        <v>0.42</v>
      </c>
      <c r="AG47" s="12">
        <v>0.02</v>
      </c>
      <c r="AH47" s="12">
        <v>0.18</v>
      </c>
      <c r="AI47" s="12"/>
      <c r="AJ47" s="12">
        <v>0.24</v>
      </c>
      <c r="AK47" s="67">
        <f>SUMIFS(PLAN!H:H,PLAN!A:A,AY47)</f>
        <v>0</v>
      </c>
      <c r="AL47" s="13"/>
      <c r="AM47" s="14">
        <f t="shared" si="5"/>
        <v>0</v>
      </c>
      <c r="AN47" s="14">
        <f t="shared" si="6"/>
        <v>0</v>
      </c>
      <c r="AO47" s="14">
        <f t="shared" si="7"/>
        <v>0</v>
      </c>
      <c r="AP47" s="14">
        <f t="shared" si="8"/>
        <v>0</v>
      </c>
      <c r="AQ47" s="14">
        <f t="shared" si="9"/>
        <v>0</v>
      </c>
      <c r="AR47" s="14">
        <f t="shared" si="10"/>
        <v>0</v>
      </c>
      <c r="AS47" s="14"/>
      <c r="AT47" s="14">
        <f t="shared" si="11"/>
        <v>0</v>
      </c>
      <c r="AU47" s="15" t="s">
        <v>3</v>
      </c>
      <c r="AV47" s="16">
        <f t="shared" si="4"/>
        <v>41548</v>
      </c>
      <c r="AW47" s="17"/>
      <c r="AX47" s="2"/>
      <c r="AY47" s="47"/>
    </row>
    <row r="48" spans="1:51" s="44" customFormat="1" ht="21">
      <c r="A48" s="2"/>
      <c r="B48" s="2">
        <v>81001042</v>
      </c>
      <c r="C48" s="52" t="s">
        <v>284</v>
      </c>
      <c r="D48" s="3">
        <v>46</v>
      </c>
      <c r="E48" s="3"/>
      <c r="F48" s="4"/>
      <c r="G48" s="47"/>
      <c r="H48" s="5"/>
      <c r="I48" s="18"/>
      <c r="J48" s="18"/>
      <c r="K48" s="7" t="str">
        <f t="shared" si="0"/>
        <v>ญ.</v>
      </c>
      <c r="L48" s="19"/>
      <c r="M48" s="19"/>
      <c r="N48" s="19"/>
      <c r="O48" s="45" t="str">
        <f t="shared" si="1"/>
        <v>//</v>
      </c>
      <c r="P48" s="6">
        <f t="shared" si="2"/>
        <v>0</v>
      </c>
      <c r="Q48" s="7">
        <f t="shared" si="3"/>
        <v>0</v>
      </c>
      <c r="R48" s="8"/>
      <c r="S48" s="8">
        <v>41548</v>
      </c>
      <c r="T48" s="9"/>
      <c r="U48" s="9"/>
      <c r="V48" s="9"/>
      <c r="W48" s="55">
        <f>SUMIFS(PLAN!B:B,PLAN!A:A,AY48)</f>
        <v>0</v>
      </c>
      <c r="X48" s="3">
        <f>SUMIFS(PLAN!C:C,PLAN!A:A,AY48)</f>
        <v>0</v>
      </c>
      <c r="Y48" s="10">
        <f>SUMIFS(PLAN!D:D,PLAN!A:A,AY48)</f>
        <v>0</v>
      </c>
      <c r="Z48" s="3">
        <f>SUMIFS(PLAN!E:E,PLAN!A:A,AY48)</f>
        <v>0</v>
      </c>
      <c r="AA48" s="3">
        <f>SUMIFS(PLAN!F:F,PLAN!A:A,AY48)</f>
        <v>0</v>
      </c>
      <c r="AB48" s="3">
        <f>SUMIFS(PLAN!G:G,PLAN!A:A,AY48)</f>
        <v>0</v>
      </c>
      <c r="AC48" s="11"/>
      <c r="AD48" s="52"/>
      <c r="AE48" s="12">
        <v>1.28</v>
      </c>
      <c r="AF48" s="12">
        <v>0.42</v>
      </c>
      <c r="AG48" s="12">
        <v>0.02</v>
      </c>
      <c r="AH48" s="12">
        <v>0.18</v>
      </c>
      <c r="AI48" s="12"/>
      <c r="AJ48" s="12">
        <v>0.24</v>
      </c>
      <c r="AK48" s="67">
        <f>SUMIFS(PLAN!H:H,PLAN!A:A,AY48)</f>
        <v>0</v>
      </c>
      <c r="AL48" s="13"/>
      <c r="AM48" s="14">
        <f t="shared" si="5"/>
        <v>0</v>
      </c>
      <c r="AN48" s="14">
        <f t="shared" si="6"/>
        <v>0</v>
      </c>
      <c r="AO48" s="14">
        <f t="shared" si="7"/>
        <v>0</v>
      </c>
      <c r="AP48" s="14">
        <f t="shared" si="8"/>
        <v>0</v>
      </c>
      <c r="AQ48" s="14">
        <f t="shared" si="9"/>
        <v>0</v>
      </c>
      <c r="AR48" s="14">
        <f t="shared" si="10"/>
        <v>0</v>
      </c>
      <c r="AS48" s="14"/>
      <c r="AT48" s="14">
        <f t="shared" si="11"/>
        <v>0</v>
      </c>
      <c r="AU48" s="15" t="s">
        <v>3</v>
      </c>
      <c r="AV48" s="16">
        <f t="shared" si="4"/>
        <v>41548</v>
      </c>
      <c r="AW48" s="17"/>
      <c r="AX48" s="2"/>
      <c r="AY48" s="47"/>
    </row>
    <row r="49" spans="1:51" s="44" customFormat="1" ht="21">
      <c r="A49" s="2"/>
      <c r="B49" s="2">
        <v>81001042</v>
      </c>
      <c r="C49" s="52" t="s">
        <v>284</v>
      </c>
      <c r="D49" s="3">
        <v>47</v>
      </c>
      <c r="E49" s="3"/>
      <c r="F49" s="4"/>
      <c r="G49" s="47"/>
      <c r="H49" s="5"/>
      <c r="I49" s="18"/>
      <c r="J49" s="18"/>
      <c r="K49" s="7" t="str">
        <f t="shared" si="0"/>
        <v>ญ.</v>
      </c>
      <c r="L49" s="19"/>
      <c r="M49" s="19"/>
      <c r="N49" s="19"/>
      <c r="O49" s="45" t="str">
        <f t="shared" si="1"/>
        <v>//</v>
      </c>
      <c r="P49" s="6">
        <f t="shared" si="2"/>
        <v>0</v>
      </c>
      <c r="Q49" s="7">
        <f t="shared" si="3"/>
        <v>0</v>
      </c>
      <c r="R49" s="8"/>
      <c r="S49" s="8">
        <v>41548</v>
      </c>
      <c r="T49" s="9"/>
      <c r="U49" s="9"/>
      <c r="V49" s="9"/>
      <c r="W49" s="55">
        <f>SUMIFS(PLAN!B:B,PLAN!A:A,AY49)</f>
        <v>0</v>
      </c>
      <c r="X49" s="3">
        <f>SUMIFS(PLAN!C:C,PLAN!A:A,AY49)</f>
        <v>0</v>
      </c>
      <c r="Y49" s="10">
        <f>SUMIFS(PLAN!D:D,PLAN!A:A,AY49)</f>
        <v>0</v>
      </c>
      <c r="Z49" s="3">
        <f>SUMIFS(PLAN!E:E,PLAN!A:A,AY49)</f>
        <v>0</v>
      </c>
      <c r="AA49" s="3">
        <f>SUMIFS(PLAN!F:F,PLAN!A:A,AY49)</f>
        <v>0</v>
      </c>
      <c r="AB49" s="3">
        <f>SUMIFS(PLAN!G:G,PLAN!A:A,AY49)</f>
        <v>0</v>
      </c>
      <c r="AC49" s="11"/>
      <c r="AD49" s="52"/>
      <c r="AE49" s="12">
        <v>1.28</v>
      </c>
      <c r="AF49" s="12">
        <v>0.42</v>
      </c>
      <c r="AG49" s="12">
        <v>0.02</v>
      </c>
      <c r="AH49" s="12">
        <v>0.18</v>
      </c>
      <c r="AI49" s="12"/>
      <c r="AJ49" s="12">
        <v>0.24</v>
      </c>
      <c r="AK49" s="67">
        <f>SUMIFS(PLAN!H:H,PLAN!A:A,AY49)</f>
        <v>0</v>
      </c>
      <c r="AL49" s="13"/>
      <c r="AM49" s="14">
        <f t="shared" si="5"/>
        <v>0</v>
      </c>
      <c r="AN49" s="14">
        <f t="shared" si="6"/>
        <v>0</v>
      </c>
      <c r="AO49" s="14">
        <f t="shared" si="7"/>
        <v>0</v>
      </c>
      <c r="AP49" s="14">
        <f t="shared" si="8"/>
        <v>0</v>
      </c>
      <c r="AQ49" s="14">
        <f t="shared" si="9"/>
        <v>0</v>
      </c>
      <c r="AR49" s="14">
        <f t="shared" si="10"/>
        <v>0</v>
      </c>
      <c r="AS49" s="14"/>
      <c r="AT49" s="14">
        <f t="shared" si="11"/>
        <v>0</v>
      </c>
      <c r="AU49" s="15" t="s">
        <v>3</v>
      </c>
      <c r="AV49" s="16">
        <f t="shared" si="4"/>
        <v>41548</v>
      </c>
      <c r="AW49" s="17"/>
      <c r="AX49" s="2"/>
      <c r="AY49" s="47"/>
    </row>
    <row r="50" spans="1:51" s="44" customFormat="1" ht="21">
      <c r="A50" s="2"/>
      <c r="B50" s="2">
        <v>81001042</v>
      </c>
      <c r="C50" s="52" t="s">
        <v>284</v>
      </c>
      <c r="D50" s="3">
        <v>48</v>
      </c>
      <c r="E50" s="3"/>
      <c r="F50" s="4"/>
      <c r="G50" s="47"/>
      <c r="H50" s="5"/>
      <c r="I50" s="18"/>
      <c r="J50" s="18"/>
      <c r="K50" s="7" t="str">
        <f t="shared" si="0"/>
        <v>ญ.</v>
      </c>
      <c r="L50" s="19"/>
      <c r="M50" s="19"/>
      <c r="N50" s="19"/>
      <c r="O50" s="45" t="str">
        <f t="shared" si="1"/>
        <v>//</v>
      </c>
      <c r="P50" s="6">
        <f t="shared" si="2"/>
        <v>0</v>
      </c>
      <c r="Q50" s="7">
        <f t="shared" si="3"/>
        <v>0</v>
      </c>
      <c r="R50" s="8"/>
      <c r="S50" s="8">
        <v>41548</v>
      </c>
      <c r="T50" s="9"/>
      <c r="U50" s="9"/>
      <c r="V50" s="9"/>
      <c r="W50" s="55">
        <f>SUMIFS(PLAN!B:B,PLAN!A:A,AY50)</f>
        <v>0</v>
      </c>
      <c r="X50" s="3">
        <f>SUMIFS(PLAN!C:C,PLAN!A:A,AY50)</f>
        <v>0</v>
      </c>
      <c r="Y50" s="10">
        <f>SUMIFS(PLAN!D:D,PLAN!A:A,AY50)</f>
        <v>0</v>
      </c>
      <c r="Z50" s="3">
        <f>SUMIFS(PLAN!E:E,PLAN!A:A,AY50)</f>
        <v>0</v>
      </c>
      <c r="AA50" s="3">
        <f>SUMIFS(PLAN!F:F,PLAN!A:A,AY50)</f>
        <v>0</v>
      </c>
      <c r="AB50" s="3">
        <f>SUMIFS(PLAN!G:G,PLAN!A:A,AY50)</f>
        <v>0</v>
      </c>
      <c r="AC50" s="11"/>
      <c r="AD50" s="52"/>
      <c r="AE50" s="12">
        <v>1.28</v>
      </c>
      <c r="AF50" s="12">
        <v>0.42</v>
      </c>
      <c r="AG50" s="12">
        <v>0.02</v>
      </c>
      <c r="AH50" s="12">
        <v>0.18</v>
      </c>
      <c r="AI50" s="12"/>
      <c r="AJ50" s="12">
        <v>0.24</v>
      </c>
      <c r="AK50" s="67">
        <f>SUMIFS(PLAN!H:H,PLAN!A:A,AY50)</f>
        <v>0</v>
      </c>
      <c r="AL50" s="13"/>
      <c r="AM50" s="14">
        <f t="shared" si="5"/>
        <v>0</v>
      </c>
      <c r="AN50" s="14">
        <f t="shared" si="6"/>
        <v>0</v>
      </c>
      <c r="AO50" s="14">
        <f t="shared" si="7"/>
        <v>0</v>
      </c>
      <c r="AP50" s="14">
        <f t="shared" si="8"/>
        <v>0</v>
      </c>
      <c r="AQ50" s="14">
        <f t="shared" si="9"/>
        <v>0</v>
      </c>
      <c r="AR50" s="14">
        <f t="shared" si="10"/>
        <v>0</v>
      </c>
      <c r="AS50" s="14"/>
      <c r="AT50" s="14">
        <f t="shared" si="11"/>
        <v>0</v>
      </c>
      <c r="AU50" s="15" t="s">
        <v>3</v>
      </c>
      <c r="AV50" s="16">
        <f t="shared" si="4"/>
        <v>41548</v>
      </c>
      <c r="AW50" s="17"/>
      <c r="AX50" s="2"/>
      <c r="AY50" s="47"/>
    </row>
    <row r="51" spans="1:51" s="44" customFormat="1" ht="21">
      <c r="A51" s="2"/>
      <c r="B51" s="2">
        <v>81001042</v>
      </c>
      <c r="C51" s="52" t="s">
        <v>284</v>
      </c>
      <c r="D51" s="3">
        <v>49</v>
      </c>
      <c r="E51" s="3"/>
      <c r="F51" s="4"/>
      <c r="G51" s="47"/>
      <c r="H51" s="5"/>
      <c r="I51" s="18"/>
      <c r="J51" s="18"/>
      <c r="K51" s="7" t="str">
        <f t="shared" si="0"/>
        <v>ญ.</v>
      </c>
      <c r="L51" s="19"/>
      <c r="M51" s="19"/>
      <c r="N51" s="19"/>
      <c r="O51" s="45" t="str">
        <f t="shared" si="1"/>
        <v>//</v>
      </c>
      <c r="P51" s="6">
        <f t="shared" si="2"/>
        <v>0</v>
      </c>
      <c r="Q51" s="7">
        <f t="shared" si="3"/>
        <v>0</v>
      </c>
      <c r="R51" s="8"/>
      <c r="S51" s="8">
        <v>41548</v>
      </c>
      <c r="T51" s="9"/>
      <c r="U51" s="9"/>
      <c r="V51" s="9"/>
      <c r="W51" s="55">
        <f>SUMIFS(PLAN!B:B,PLAN!A:A,AY51)</f>
        <v>0</v>
      </c>
      <c r="X51" s="3">
        <f>SUMIFS(PLAN!C:C,PLAN!A:A,AY51)</f>
        <v>0</v>
      </c>
      <c r="Y51" s="10">
        <f>SUMIFS(PLAN!D:D,PLAN!A:A,AY51)</f>
        <v>0</v>
      </c>
      <c r="Z51" s="3">
        <f>SUMIFS(PLAN!E:E,PLAN!A:A,AY51)</f>
        <v>0</v>
      </c>
      <c r="AA51" s="3">
        <f>SUMIFS(PLAN!F:F,PLAN!A:A,AY51)</f>
        <v>0</v>
      </c>
      <c r="AB51" s="3">
        <f>SUMIFS(PLAN!G:G,PLAN!A:A,AY51)</f>
        <v>0</v>
      </c>
      <c r="AC51" s="11"/>
      <c r="AD51" s="52"/>
      <c r="AE51" s="12">
        <v>1.28</v>
      </c>
      <c r="AF51" s="12">
        <v>0.42</v>
      </c>
      <c r="AG51" s="12">
        <v>0.02</v>
      </c>
      <c r="AH51" s="12">
        <v>0.18</v>
      </c>
      <c r="AI51" s="12"/>
      <c r="AJ51" s="12">
        <v>0.24</v>
      </c>
      <c r="AK51" s="67">
        <f>SUMIFS(PLAN!H:H,PLAN!A:A,AY51)</f>
        <v>0</v>
      </c>
      <c r="AL51" s="13"/>
      <c r="AM51" s="14">
        <f t="shared" si="5"/>
        <v>0</v>
      </c>
      <c r="AN51" s="14">
        <f t="shared" si="6"/>
        <v>0</v>
      </c>
      <c r="AO51" s="14">
        <f t="shared" si="7"/>
        <v>0</v>
      </c>
      <c r="AP51" s="14">
        <f t="shared" si="8"/>
        <v>0</v>
      </c>
      <c r="AQ51" s="14">
        <f t="shared" si="9"/>
        <v>0</v>
      </c>
      <c r="AR51" s="14">
        <f t="shared" si="10"/>
        <v>0</v>
      </c>
      <c r="AS51" s="14"/>
      <c r="AT51" s="14">
        <f t="shared" si="11"/>
        <v>0</v>
      </c>
      <c r="AU51" s="15" t="s">
        <v>3</v>
      </c>
      <c r="AV51" s="16">
        <f t="shared" si="4"/>
        <v>41548</v>
      </c>
      <c r="AW51" s="17"/>
      <c r="AX51" s="2"/>
      <c r="AY51" s="47"/>
    </row>
    <row r="52" spans="1:51" s="44" customFormat="1" ht="21">
      <c r="A52" s="2"/>
      <c r="B52" s="2">
        <v>81001042</v>
      </c>
      <c r="C52" s="52" t="s">
        <v>284</v>
      </c>
      <c r="D52" s="3">
        <v>50</v>
      </c>
      <c r="E52" s="3"/>
      <c r="F52" s="4"/>
      <c r="G52" s="47"/>
      <c r="H52" s="5"/>
      <c r="I52" s="18"/>
      <c r="J52" s="18"/>
      <c r="K52" s="7" t="str">
        <f t="shared" si="0"/>
        <v>ญ.</v>
      </c>
      <c r="L52" s="19"/>
      <c r="M52" s="19"/>
      <c r="N52" s="19"/>
      <c r="O52" s="45" t="str">
        <f t="shared" si="1"/>
        <v>//</v>
      </c>
      <c r="P52" s="6">
        <f t="shared" si="2"/>
        <v>0</v>
      </c>
      <c r="Q52" s="7">
        <f t="shared" si="3"/>
        <v>0</v>
      </c>
      <c r="R52" s="8"/>
      <c r="S52" s="8">
        <v>41548</v>
      </c>
      <c r="T52" s="9"/>
      <c r="U52" s="9"/>
      <c r="V52" s="9"/>
      <c r="W52" s="55">
        <f>SUMIFS(PLAN!B:B,PLAN!A:A,AY52)</f>
        <v>0</v>
      </c>
      <c r="X52" s="3">
        <f>SUMIFS(PLAN!C:C,PLAN!A:A,AY52)</f>
        <v>0</v>
      </c>
      <c r="Y52" s="10">
        <f>SUMIFS(PLAN!D:D,PLAN!A:A,AY52)</f>
        <v>0</v>
      </c>
      <c r="Z52" s="3">
        <f>SUMIFS(PLAN!E:E,PLAN!A:A,AY52)</f>
        <v>0</v>
      </c>
      <c r="AA52" s="3">
        <f>SUMIFS(PLAN!F:F,PLAN!A:A,AY52)</f>
        <v>0</v>
      </c>
      <c r="AB52" s="3">
        <f>SUMIFS(PLAN!G:G,PLAN!A:A,AY52)</f>
        <v>0</v>
      </c>
      <c r="AC52" s="11"/>
      <c r="AD52" s="52"/>
      <c r="AE52" s="12">
        <v>1.28</v>
      </c>
      <c r="AF52" s="12">
        <v>0.42</v>
      </c>
      <c r="AG52" s="12">
        <v>0.02</v>
      </c>
      <c r="AH52" s="12">
        <v>0.18</v>
      </c>
      <c r="AI52" s="12"/>
      <c r="AJ52" s="12">
        <v>0.24</v>
      </c>
      <c r="AK52" s="67">
        <f>SUMIFS(PLAN!H:H,PLAN!A:A,AY52)</f>
        <v>0</v>
      </c>
      <c r="AL52" s="13"/>
      <c r="AM52" s="14">
        <f t="shared" si="5"/>
        <v>0</v>
      </c>
      <c r="AN52" s="14">
        <f t="shared" si="6"/>
        <v>0</v>
      </c>
      <c r="AO52" s="14">
        <f t="shared" si="7"/>
        <v>0</v>
      </c>
      <c r="AP52" s="14">
        <f t="shared" si="8"/>
        <v>0</v>
      </c>
      <c r="AQ52" s="14">
        <f t="shared" si="9"/>
        <v>0</v>
      </c>
      <c r="AR52" s="14">
        <f t="shared" si="10"/>
        <v>0</v>
      </c>
      <c r="AS52" s="14"/>
      <c r="AT52" s="14">
        <f t="shared" si="11"/>
        <v>0</v>
      </c>
      <c r="AU52" s="15" t="s">
        <v>3</v>
      </c>
      <c r="AV52" s="16">
        <f t="shared" si="4"/>
        <v>41548</v>
      </c>
      <c r="AW52" s="17"/>
      <c r="AX52" s="2"/>
      <c r="AY52" s="47"/>
    </row>
    <row r="53" spans="1:51" s="44" customFormat="1" ht="21">
      <c r="A53" s="2"/>
      <c r="B53" s="2">
        <v>81001042</v>
      </c>
      <c r="C53" s="52" t="s">
        <v>284</v>
      </c>
      <c r="D53" s="3">
        <v>51</v>
      </c>
      <c r="E53" s="3"/>
      <c r="F53" s="4"/>
      <c r="G53" s="47"/>
      <c r="H53" s="5"/>
      <c r="I53" s="18"/>
      <c r="J53" s="18"/>
      <c r="K53" s="7" t="str">
        <f t="shared" si="0"/>
        <v>ญ.</v>
      </c>
      <c r="L53" s="19"/>
      <c r="M53" s="19"/>
      <c r="N53" s="19"/>
      <c r="O53" s="45" t="str">
        <f t="shared" si="1"/>
        <v>//</v>
      </c>
      <c r="P53" s="6">
        <f t="shared" si="2"/>
        <v>0</v>
      </c>
      <c r="Q53" s="7">
        <f t="shared" si="3"/>
        <v>0</v>
      </c>
      <c r="R53" s="8"/>
      <c r="S53" s="8">
        <v>41548</v>
      </c>
      <c r="T53" s="9"/>
      <c r="U53" s="9"/>
      <c r="V53" s="9"/>
      <c r="W53" s="55">
        <f>SUMIFS(PLAN!B:B,PLAN!A:A,AY53)</f>
        <v>0</v>
      </c>
      <c r="X53" s="3">
        <f>SUMIFS(PLAN!C:C,PLAN!A:A,AY53)</f>
        <v>0</v>
      </c>
      <c r="Y53" s="10">
        <f>SUMIFS(PLAN!D:D,PLAN!A:A,AY53)</f>
        <v>0</v>
      </c>
      <c r="Z53" s="3">
        <f>SUMIFS(PLAN!E:E,PLAN!A:A,AY53)</f>
        <v>0</v>
      </c>
      <c r="AA53" s="3">
        <f>SUMIFS(PLAN!F:F,PLAN!A:A,AY53)</f>
        <v>0</v>
      </c>
      <c r="AB53" s="3">
        <f>SUMIFS(PLAN!G:G,PLAN!A:A,AY53)</f>
        <v>0</v>
      </c>
      <c r="AC53" s="11"/>
      <c r="AD53" s="52"/>
      <c r="AE53" s="12">
        <v>1.28</v>
      </c>
      <c r="AF53" s="12">
        <v>0.42</v>
      </c>
      <c r="AG53" s="12">
        <v>0.02</v>
      </c>
      <c r="AH53" s="12">
        <v>0.18</v>
      </c>
      <c r="AI53" s="12"/>
      <c r="AJ53" s="12">
        <v>0.24</v>
      </c>
      <c r="AK53" s="67">
        <f>SUMIFS(PLAN!H:H,PLAN!A:A,AY53)</f>
        <v>0</v>
      </c>
      <c r="AL53" s="13"/>
      <c r="AM53" s="14">
        <f t="shared" si="5"/>
        <v>0</v>
      </c>
      <c r="AN53" s="14">
        <f t="shared" si="6"/>
        <v>0</v>
      </c>
      <c r="AO53" s="14">
        <f t="shared" si="7"/>
        <v>0</v>
      </c>
      <c r="AP53" s="14">
        <f t="shared" si="8"/>
        <v>0</v>
      </c>
      <c r="AQ53" s="14">
        <f t="shared" si="9"/>
        <v>0</v>
      </c>
      <c r="AR53" s="14">
        <f t="shared" si="10"/>
        <v>0</v>
      </c>
      <c r="AS53" s="14"/>
      <c r="AT53" s="14">
        <f t="shared" si="11"/>
        <v>0</v>
      </c>
      <c r="AU53" s="15" t="s">
        <v>3</v>
      </c>
      <c r="AV53" s="16">
        <f t="shared" si="4"/>
        <v>41548</v>
      </c>
      <c r="AW53" s="17"/>
      <c r="AX53" s="2"/>
      <c r="AY53" s="47"/>
    </row>
    <row r="54" spans="1:51" s="44" customFormat="1" ht="21">
      <c r="A54" s="2"/>
      <c r="B54" s="2">
        <v>81001042</v>
      </c>
      <c r="C54" s="52" t="s">
        <v>284</v>
      </c>
      <c r="D54" s="3">
        <v>52</v>
      </c>
      <c r="E54" s="3"/>
      <c r="F54" s="4"/>
      <c r="G54" s="47"/>
      <c r="H54" s="5"/>
      <c r="I54" s="18"/>
      <c r="J54" s="18"/>
      <c r="K54" s="7" t="str">
        <f t="shared" si="0"/>
        <v>ญ.</v>
      </c>
      <c r="L54" s="19"/>
      <c r="M54" s="19"/>
      <c r="N54" s="19"/>
      <c r="O54" s="45" t="str">
        <f t="shared" si="1"/>
        <v>//</v>
      </c>
      <c r="P54" s="6">
        <f t="shared" si="2"/>
        <v>0</v>
      </c>
      <c r="Q54" s="7">
        <f t="shared" si="3"/>
        <v>0</v>
      </c>
      <c r="R54" s="8"/>
      <c r="S54" s="8">
        <v>41548</v>
      </c>
      <c r="T54" s="9"/>
      <c r="U54" s="9"/>
      <c r="V54" s="9"/>
      <c r="W54" s="55">
        <f>SUMIFS(PLAN!B:B,PLAN!A:A,AY54)</f>
        <v>0</v>
      </c>
      <c r="X54" s="3">
        <f>SUMIFS(PLAN!C:C,PLAN!A:A,AY54)</f>
        <v>0</v>
      </c>
      <c r="Y54" s="10">
        <f>SUMIFS(PLAN!D:D,PLAN!A:A,AY54)</f>
        <v>0</v>
      </c>
      <c r="Z54" s="3">
        <f>SUMIFS(PLAN!E:E,PLAN!A:A,AY54)</f>
        <v>0</v>
      </c>
      <c r="AA54" s="3">
        <f>SUMIFS(PLAN!F:F,PLAN!A:A,AY54)</f>
        <v>0</v>
      </c>
      <c r="AB54" s="3">
        <f>SUMIFS(PLAN!G:G,PLAN!A:A,AY54)</f>
        <v>0</v>
      </c>
      <c r="AC54" s="11"/>
      <c r="AD54" s="52"/>
      <c r="AE54" s="12">
        <v>1.28</v>
      </c>
      <c r="AF54" s="12">
        <v>0.42</v>
      </c>
      <c r="AG54" s="12">
        <v>0.02</v>
      </c>
      <c r="AH54" s="12">
        <v>0.18</v>
      </c>
      <c r="AI54" s="12"/>
      <c r="AJ54" s="12">
        <v>0.24</v>
      </c>
      <c r="AK54" s="67">
        <f>SUMIFS(PLAN!H:H,PLAN!A:A,AY54)</f>
        <v>0</v>
      </c>
      <c r="AL54" s="13"/>
      <c r="AM54" s="14">
        <f t="shared" si="5"/>
        <v>0</v>
      </c>
      <c r="AN54" s="14">
        <f t="shared" si="6"/>
        <v>0</v>
      </c>
      <c r="AO54" s="14">
        <f t="shared" si="7"/>
        <v>0</v>
      </c>
      <c r="AP54" s="14">
        <f t="shared" si="8"/>
        <v>0</v>
      </c>
      <c r="AQ54" s="14">
        <f t="shared" si="9"/>
        <v>0</v>
      </c>
      <c r="AR54" s="14">
        <f t="shared" si="10"/>
        <v>0</v>
      </c>
      <c r="AS54" s="14"/>
      <c r="AT54" s="14">
        <f t="shared" si="11"/>
        <v>0</v>
      </c>
      <c r="AU54" s="15" t="s">
        <v>3</v>
      </c>
      <c r="AV54" s="16">
        <f t="shared" si="4"/>
        <v>41548</v>
      </c>
      <c r="AW54" s="17"/>
      <c r="AX54" s="2"/>
      <c r="AY54" s="47"/>
    </row>
    <row r="55" spans="1:51" s="44" customFormat="1" ht="21">
      <c r="A55" s="2"/>
      <c r="B55" s="2">
        <v>81001042</v>
      </c>
      <c r="C55" s="52" t="s">
        <v>284</v>
      </c>
      <c r="D55" s="3">
        <v>53</v>
      </c>
      <c r="E55" s="3"/>
      <c r="F55" s="4"/>
      <c r="G55" s="47"/>
      <c r="H55" s="5"/>
      <c r="I55" s="18"/>
      <c r="J55" s="18"/>
      <c r="K55" s="7" t="str">
        <f t="shared" si="0"/>
        <v>ญ.</v>
      </c>
      <c r="L55" s="19"/>
      <c r="M55" s="19"/>
      <c r="N55" s="19"/>
      <c r="O55" s="45" t="str">
        <f t="shared" si="1"/>
        <v>//</v>
      </c>
      <c r="P55" s="6">
        <f t="shared" si="2"/>
        <v>0</v>
      </c>
      <c r="Q55" s="7">
        <f t="shared" si="3"/>
        <v>0</v>
      </c>
      <c r="R55" s="8"/>
      <c r="S55" s="8">
        <v>41548</v>
      </c>
      <c r="T55" s="9"/>
      <c r="U55" s="9"/>
      <c r="V55" s="9"/>
      <c r="W55" s="55">
        <f>SUMIFS(PLAN!B:B,PLAN!A:A,AY55)</f>
        <v>0</v>
      </c>
      <c r="X55" s="3">
        <f>SUMIFS(PLAN!C:C,PLAN!A:A,AY55)</f>
        <v>0</v>
      </c>
      <c r="Y55" s="10">
        <f>SUMIFS(PLAN!D:D,PLAN!A:A,AY55)</f>
        <v>0</v>
      </c>
      <c r="Z55" s="3">
        <f>SUMIFS(PLAN!E:E,PLAN!A:A,AY55)</f>
        <v>0</v>
      </c>
      <c r="AA55" s="3">
        <f>SUMIFS(PLAN!F:F,PLAN!A:A,AY55)</f>
        <v>0</v>
      </c>
      <c r="AB55" s="3">
        <f>SUMIFS(PLAN!G:G,PLAN!A:A,AY55)</f>
        <v>0</v>
      </c>
      <c r="AC55" s="11"/>
      <c r="AD55" s="52"/>
      <c r="AE55" s="12">
        <v>1.28</v>
      </c>
      <c r="AF55" s="12">
        <v>0.42</v>
      </c>
      <c r="AG55" s="12">
        <v>0.02</v>
      </c>
      <c r="AH55" s="12">
        <v>0.18</v>
      </c>
      <c r="AI55" s="12"/>
      <c r="AJ55" s="12">
        <v>0.24</v>
      </c>
      <c r="AK55" s="67">
        <f>SUMIFS(PLAN!H:H,PLAN!A:A,AY55)</f>
        <v>0</v>
      </c>
      <c r="AL55" s="13"/>
      <c r="AM55" s="14">
        <f t="shared" si="5"/>
        <v>0</v>
      </c>
      <c r="AN55" s="14">
        <f t="shared" si="6"/>
        <v>0</v>
      </c>
      <c r="AO55" s="14">
        <f t="shared" si="7"/>
        <v>0</v>
      </c>
      <c r="AP55" s="14">
        <f t="shared" si="8"/>
        <v>0</v>
      </c>
      <c r="AQ55" s="14">
        <f t="shared" si="9"/>
        <v>0</v>
      </c>
      <c r="AR55" s="14">
        <f t="shared" si="10"/>
        <v>0</v>
      </c>
      <c r="AS55" s="14"/>
      <c r="AT55" s="14">
        <f t="shared" si="11"/>
        <v>0</v>
      </c>
      <c r="AU55" s="15" t="s">
        <v>3</v>
      </c>
      <c r="AV55" s="16">
        <f t="shared" si="4"/>
        <v>41548</v>
      </c>
      <c r="AW55" s="17"/>
      <c r="AX55" s="2"/>
      <c r="AY55" s="47"/>
    </row>
    <row r="56" spans="1:51" s="44" customFormat="1" ht="21">
      <c r="A56" s="2"/>
      <c r="B56" s="2">
        <v>81001042</v>
      </c>
      <c r="C56" s="52" t="s">
        <v>284</v>
      </c>
      <c r="D56" s="3">
        <v>54</v>
      </c>
      <c r="E56" s="3"/>
      <c r="F56" s="4"/>
      <c r="G56" s="47"/>
      <c r="H56" s="5"/>
      <c r="I56" s="18"/>
      <c r="J56" s="18"/>
      <c r="K56" s="7" t="str">
        <f t="shared" si="0"/>
        <v>ญ.</v>
      </c>
      <c r="L56" s="19"/>
      <c r="M56" s="19"/>
      <c r="N56" s="19"/>
      <c r="O56" s="45" t="str">
        <f t="shared" si="1"/>
        <v>//</v>
      </c>
      <c r="P56" s="6">
        <f t="shared" si="2"/>
        <v>0</v>
      </c>
      <c r="Q56" s="7">
        <f t="shared" si="3"/>
        <v>0</v>
      </c>
      <c r="R56" s="8"/>
      <c r="S56" s="8">
        <v>41548</v>
      </c>
      <c r="T56" s="9"/>
      <c r="U56" s="9"/>
      <c r="V56" s="9"/>
      <c r="W56" s="55">
        <f>SUMIFS(PLAN!B:B,PLAN!A:A,AY56)</f>
        <v>0</v>
      </c>
      <c r="X56" s="3">
        <f>SUMIFS(PLAN!C:C,PLAN!A:A,AY56)</f>
        <v>0</v>
      </c>
      <c r="Y56" s="10">
        <f>SUMIFS(PLAN!D:D,PLAN!A:A,AY56)</f>
        <v>0</v>
      </c>
      <c r="Z56" s="3">
        <f>SUMIFS(PLAN!E:E,PLAN!A:A,AY56)</f>
        <v>0</v>
      </c>
      <c r="AA56" s="3">
        <f>SUMIFS(PLAN!F:F,PLAN!A:A,AY56)</f>
        <v>0</v>
      </c>
      <c r="AB56" s="3">
        <f>SUMIFS(PLAN!G:G,PLAN!A:A,AY56)</f>
        <v>0</v>
      </c>
      <c r="AC56" s="11"/>
      <c r="AD56" s="52"/>
      <c r="AE56" s="12">
        <v>1.28</v>
      </c>
      <c r="AF56" s="12">
        <v>0.42</v>
      </c>
      <c r="AG56" s="12">
        <v>0.02</v>
      </c>
      <c r="AH56" s="12">
        <v>0.18</v>
      </c>
      <c r="AI56" s="12"/>
      <c r="AJ56" s="12">
        <v>0.24</v>
      </c>
      <c r="AK56" s="67">
        <f>SUMIFS(PLAN!H:H,PLAN!A:A,AY56)</f>
        <v>0</v>
      </c>
      <c r="AL56" s="13"/>
      <c r="AM56" s="14">
        <f t="shared" si="5"/>
        <v>0</v>
      </c>
      <c r="AN56" s="14">
        <f t="shared" si="6"/>
        <v>0</v>
      </c>
      <c r="AO56" s="14">
        <f t="shared" si="7"/>
        <v>0</v>
      </c>
      <c r="AP56" s="14">
        <f t="shared" si="8"/>
        <v>0</v>
      </c>
      <c r="AQ56" s="14">
        <f t="shared" si="9"/>
        <v>0</v>
      </c>
      <c r="AR56" s="14">
        <f t="shared" si="10"/>
        <v>0</v>
      </c>
      <c r="AS56" s="14"/>
      <c r="AT56" s="14">
        <f t="shared" si="11"/>
        <v>0</v>
      </c>
      <c r="AU56" s="15" t="s">
        <v>3</v>
      </c>
      <c r="AV56" s="16">
        <f t="shared" si="4"/>
        <v>41548</v>
      </c>
      <c r="AW56" s="17"/>
      <c r="AX56" s="2"/>
      <c r="AY56" s="47"/>
    </row>
    <row r="57" spans="1:51" s="44" customFormat="1" ht="21">
      <c r="A57" s="2"/>
      <c r="B57" s="2">
        <v>81001042</v>
      </c>
      <c r="C57" s="52" t="s">
        <v>284</v>
      </c>
      <c r="D57" s="3">
        <v>55</v>
      </c>
      <c r="E57" s="3"/>
      <c r="F57" s="4"/>
      <c r="G57" s="47"/>
      <c r="H57" s="5"/>
      <c r="I57" s="18"/>
      <c r="J57" s="18"/>
      <c r="K57" s="7" t="str">
        <f t="shared" si="0"/>
        <v>ญ.</v>
      </c>
      <c r="L57" s="19"/>
      <c r="M57" s="19"/>
      <c r="N57" s="19"/>
      <c r="O57" s="45" t="str">
        <f t="shared" si="1"/>
        <v>//</v>
      </c>
      <c r="P57" s="6">
        <f t="shared" si="2"/>
        <v>0</v>
      </c>
      <c r="Q57" s="7">
        <f t="shared" si="3"/>
        <v>0</v>
      </c>
      <c r="R57" s="8"/>
      <c r="S57" s="8">
        <v>41548</v>
      </c>
      <c r="T57" s="9"/>
      <c r="U57" s="9"/>
      <c r="V57" s="9"/>
      <c r="W57" s="55">
        <f>SUMIFS(PLAN!B:B,PLAN!A:A,AY57)</f>
        <v>0</v>
      </c>
      <c r="X57" s="3">
        <f>SUMIFS(PLAN!C:C,PLAN!A:A,AY57)</f>
        <v>0</v>
      </c>
      <c r="Y57" s="10">
        <f>SUMIFS(PLAN!D:D,PLAN!A:A,AY57)</f>
        <v>0</v>
      </c>
      <c r="Z57" s="3">
        <f>SUMIFS(PLAN!E:E,PLAN!A:A,AY57)</f>
        <v>0</v>
      </c>
      <c r="AA57" s="3">
        <f>SUMIFS(PLAN!F:F,PLAN!A:A,AY57)</f>
        <v>0</v>
      </c>
      <c r="AB57" s="3">
        <f>SUMIFS(PLAN!G:G,PLAN!A:A,AY57)</f>
        <v>0</v>
      </c>
      <c r="AC57" s="11"/>
      <c r="AD57" s="52"/>
      <c r="AE57" s="12">
        <v>1.28</v>
      </c>
      <c r="AF57" s="12">
        <v>0.42</v>
      </c>
      <c r="AG57" s="12">
        <v>0.02</v>
      </c>
      <c r="AH57" s="12">
        <v>0.18</v>
      </c>
      <c r="AI57" s="12"/>
      <c r="AJ57" s="12">
        <v>0.24</v>
      </c>
      <c r="AK57" s="67">
        <f>SUMIFS(PLAN!H:H,PLAN!A:A,AY57)</f>
        <v>0</v>
      </c>
      <c r="AL57" s="13"/>
      <c r="AM57" s="14">
        <f t="shared" si="5"/>
        <v>0</v>
      </c>
      <c r="AN57" s="14">
        <f t="shared" si="6"/>
        <v>0</v>
      </c>
      <c r="AO57" s="14">
        <f t="shared" si="7"/>
        <v>0</v>
      </c>
      <c r="AP57" s="14">
        <f t="shared" si="8"/>
        <v>0</v>
      </c>
      <c r="AQ57" s="14">
        <f t="shared" si="9"/>
        <v>0</v>
      </c>
      <c r="AR57" s="14">
        <f t="shared" si="10"/>
        <v>0</v>
      </c>
      <c r="AS57" s="14"/>
      <c r="AT57" s="14">
        <f t="shared" si="11"/>
        <v>0</v>
      </c>
      <c r="AU57" s="15" t="s">
        <v>3</v>
      </c>
      <c r="AV57" s="16">
        <f t="shared" si="4"/>
        <v>41548</v>
      </c>
      <c r="AW57" s="17"/>
      <c r="AX57" s="2"/>
      <c r="AY57" s="47"/>
    </row>
    <row r="58" spans="1:51" s="44" customFormat="1" ht="21">
      <c r="A58" s="2"/>
      <c r="B58" s="2">
        <v>81001042</v>
      </c>
      <c r="C58" s="52" t="s">
        <v>284</v>
      </c>
      <c r="D58" s="3">
        <v>56</v>
      </c>
      <c r="E58" s="3"/>
      <c r="F58" s="4"/>
      <c r="G58" s="47"/>
      <c r="H58" s="5"/>
      <c r="I58" s="18"/>
      <c r="J58" s="18"/>
      <c r="K58" s="7" t="str">
        <f t="shared" si="0"/>
        <v>ญ.</v>
      </c>
      <c r="L58" s="19"/>
      <c r="M58" s="19"/>
      <c r="N58" s="19"/>
      <c r="O58" s="45" t="str">
        <f t="shared" si="1"/>
        <v>//</v>
      </c>
      <c r="P58" s="6">
        <f t="shared" si="2"/>
        <v>0</v>
      </c>
      <c r="Q58" s="7">
        <f t="shared" si="3"/>
        <v>0</v>
      </c>
      <c r="R58" s="8"/>
      <c r="S58" s="8">
        <v>41548</v>
      </c>
      <c r="T58" s="9"/>
      <c r="U58" s="9"/>
      <c r="V58" s="9"/>
      <c r="W58" s="55">
        <f>SUMIFS(PLAN!B:B,PLAN!A:A,AY58)</f>
        <v>0</v>
      </c>
      <c r="X58" s="3">
        <f>SUMIFS(PLAN!C:C,PLAN!A:A,AY58)</f>
        <v>0</v>
      </c>
      <c r="Y58" s="10">
        <f>SUMIFS(PLAN!D:D,PLAN!A:A,AY58)</f>
        <v>0</v>
      </c>
      <c r="Z58" s="3">
        <f>SUMIFS(PLAN!E:E,PLAN!A:A,AY58)</f>
        <v>0</v>
      </c>
      <c r="AA58" s="3">
        <f>SUMIFS(PLAN!F:F,PLAN!A:A,AY58)</f>
        <v>0</v>
      </c>
      <c r="AB58" s="3">
        <f>SUMIFS(PLAN!G:G,PLAN!A:A,AY58)</f>
        <v>0</v>
      </c>
      <c r="AC58" s="11"/>
      <c r="AD58" s="52"/>
      <c r="AE58" s="12">
        <v>1.28</v>
      </c>
      <c r="AF58" s="12">
        <v>0.42</v>
      </c>
      <c r="AG58" s="12">
        <v>0.02</v>
      </c>
      <c r="AH58" s="12">
        <v>0.18</v>
      </c>
      <c r="AI58" s="12"/>
      <c r="AJ58" s="12">
        <v>0.24</v>
      </c>
      <c r="AK58" s="67">
        <f>SUMIFS(PLAN!H:H,PLAN!A:A,AY58)</f>
        <v>0</v>
      </c>
      <c r="AL58" s="13"/>
      <c r="AM58" s="14">
        <f t="shared" si="5"/>
        <v>0</v>
      </c>
      <c r="AN58" s="14">
        <f t="shared" si="6"/>
        <v>0</v>
      </c>
      <c r="AO58" s="14">
        <f t="shared" si="7"/>
        <v>0</v>
      </c>
      <c r="AP58" s="14">
        <f t="shared" si="8"/>
        <v>0</v>
      </c>
      <c r="AQ58" s="14">
        <f t="shared" si="9"/>
        <v>0</v>
      </c>
      <c r="AR58" s="14">
        <f t="shared" si="10"/>
        <v>0</v>
      </c>
      <c r="AS58" s="14"/>
      <c r="AT58" s="14">
        <f t="shared" si="11"/>
        <v>0</v>
      </c>
      <c r="AU58" s="15" t="s">
        <v>3</v>
      </c>
      <c r="AV58" s="16">
        <f t="shared" si="4"/>
        <v>41548</v>
      </c>
      <c r="AW58" s="17"/>
      <c r="AX58" s="2"/>
      <c r="AY58" s="47"/>
    </row>
    <row r="59" spans="1:51" s="44" customFormat="1" ht="21">
      <c r="A59" s="2"/>
      <c r="B59" s="2">
        <v>81001042</v>
      </c>
      <c r="C59" s="52" t="s">
        <v>284</v>
      </c>
      <c r="D59" s="3">
        <v>57</v>
      </c>
      <c r="E59" s="3"/>
      <c r="F59" s="4"/>
      <c r="G59" s="47"/>
      <c r="H59" s="5"/>
      <c r="I59" s="18"/>
      <c r="J59" s="18"/>
      <c r="K59" s="7" t="str">
        <f t="shared" si="0"/>
        <v>ญ.</v>
      </c>
      <c r="L59" s="19"/>
      <c r="M59" s="19"/>
      <c r="N59" s="19"/>
      <c r="O59" s="45" t="str">
        <f t="shared" si="1"/>
        <v>//</v>
      </c>
      <c r="P59" s="6">
        <f t="shared" si="2"/>
        <v>0</v>
      </c>
      <c r="Q59" s="7">
        <f t="shared" si="3"/>
        <v>0</v>
      </c>
      <c r="R59" s="8"/>
      <c r="S59" s="8">
        <v>41548</v>
      </c>
      <c r="T59" s="9"/>
      <c r="U59" s="9"/>
      <c r="V59" s="9"/>
      <c r="W59" s="55">
        <f>SUMIFS(PLAN!B:B,PLAN!A:A,AY59)</f>
        <v>0</v>
      </c>
      <c r="X59" s="3">
        <f>SUMIFS(PLAN!C:C,PLAN!A:A,AY59)</f>
        <v>0</v>
      </c>
      <c r="Y59" s="10">
        <f>SUMIFS(PLAN!D:D,PLAN!A:A,AY59)</f>
        <v>0</v>
      </c>
      <c r="Z59" s="3">
        <f>SUMIFS(PLAN!E:E,PLAN!A:A,AY59)</f>
        <v>0</v>
      </c>
      <c r="AA59" s="3">
        <f>SUMIFS(PLAN!F:F,PLAN!A:A,AY59)</f>
        <v>0</v>
      </c>
      <c r="AB59" s="3">
        <f>SUMIFS(PLAN!G:G,PLAN!A:A,AY59)</f>
        <v>0</v>
      </c>
      <c r="AC59" s="11"/>
      <c r="AD59" s="52"/>
      <c r="AE59" s="12">
        <v>1.28</v>
      </c>
      <c r="AF59" s="12">
        <v>0.42</v>
      </c>
      <c r="AG59" s="12">
        <v>0.02</v>
      </c>
      <c r="AH59" s="12">
        <v>0.18</v>
      </c>
      <c r="AI59" s="12"/>
      <c r="AJ59" s="12">
        <v>0.24</v>
      </c>
      <c r="AK59" s="67">
        <f>SUMIFS(PLAN!H:H,PLAN!A:A,AY59)</f>
        <v>0</v>
      </c>
      <c r="AL59" s="13"/>
      <c r="AM59" s="14">
        <f t="shared" si="5"/>
        <v>0</v>
      </c>
      <c r="AN59" s="14">
        <f t="shared" si="6"/>
        <v>0</v>
      </c>
      <c r="AO59" s="14">
        <f t="shared" si="7"/>
        <v>0</v>
      </c>
      <c r="AP59" s="14">
        <f t="shared" si="8"/>
        <v>0</v>
      </c>
      <c r="AQ59" s="14">
        <f t="shared" si="9"/>
        <v>0</v>
      </c>
      <c r="AR59" s="14">
        <f t="shared" si="10"/>
        <v>0</v>
      </c>
      <c r="AS59" s="14"/>
      <c r="AT59" s="14">
        <f t="shared" si="11"/>
        <v>0</v>
      </c>
      <c r="AU59" s="15" t="s">
        <v>3</v>
      </c>
      <c r="AV59" s="16">
        <f t="shared" si="4"/>
        <v>41548</v>
      </c>
      <c r="AW59" s="17"/>
      <c r="AX59" s="2"/>
      <c r="AY59" s="47"/>
    </row>
    <row r="60" spans="1:51" s="44" customFormat="1" ht="21">
      <c r="A60" s="2"/>
      <c r="B60" s="2">
        <v>81001042</v>
      </c>
      <c r="C60" s="52" t="s">
        <v>284</v>
      </c>
      <c r="D60" s="3">
        <v>58</v>
      </c>
      <c r="E60" s="3"/>
      <c r="F60" s="4"/>
      <c r="G60" s="47"/>
      <c r="H60" s="5"/>
      <c r="I60" s="18"/>
      <c r="J60" s="18"/>
      <c r="K60" s="7" t="str">
        <f t="shared" si="0"/>
        <v>ญ.</v>
      </c>
      <c r="L60" s="19"/>
      <c r="M60" s="19"/>
      <c r="N60" s="19"/>
      <c r="O60" s="45" t="str">
        <f t="shared" si="1"/>
        <v>//</v>
      </c>
      <c r="P60" s="6">
        <f t="shared" si="2"/>
        <v>0</v>
      </c>
      <c r="Q60" s="7">
        <f t="shared" si="3"/>
        <v>0</v>
      </c>
      <c r="R60" s="8"/>
      <c r="S60" s="8">
        <v>41548</v>
      </c>
      <c r="T60" s="9"/>
      <c r="U60" s="9"/>
      <c r="V60" s="9"/>
      <c r="W60" s="55">
        <f>SUMIFS(PLAN!B:B,PLAN!A:A,AY60)</f>
        <v>0</v>
      </c>
      <c r="X60" s="3">
        <f>SUMIFS(PLAN!C:C,PLAN!A:A,AY60)</f>
        <v>0</v>
      </c>
      <c r="Y60" s="10">
        <f>SUMIFS(PLAN!D:D,PLAN!A:A,AY60)</f>
        <v>0</v>
      </c>
      <c r="Z60" s="3">
        <f>SUMIFS(PLAN!E:E,PLAN!A:A,AY60)</f>
        <v>0</v>
      </c>
      <c r="AA60" s="3">
        <f>SUMIFS(PLAN!F:F,PLAN!A:A,AY60)</f>
        <v>0</v>
      </c>
      <c r="AB60" s="3">
        <f>SUMIFS(PLAN!G:G,PLAN!A:A,AY60)</f>
        <v>0</v>
      </c>
      <c r="AC60" s="11"/>
      <c r="AD60" s="52"/>
      <c r="AE60" s="12">
        <v>1.28</v>
      </c>
      <c r="AF60" s="12">
        <v>0.42</v>
      </c>
      <c r="AG60" s="12">
        <v>0.02</v>
      </c>
      <c r="AH60" s="12">
        <v>0.18</v>
      </c>
      <c r="AI60" s="12"/>
      <c r="AJ60" s="12">
        <v>0.24</v>
      </c>
      <c r="AK60" s="67">
        <f>SUMIFS(PLAN!H:H,PLAN!A:A,AY60)</f>
        <v>0</v>
      </c>
      <c r="AL60" s="13"/>
      <c r="AM60" s="14">
        <f t="shared" si="5"/>
        <v>0</v>
      </c>
      <c r="AN60" s="14">
        <f t="shared" si="6"/>
        <v>0</v>
      </c>
      <c r="AO60" s="14">
        <f t="shared" si="7"/>
        <v>0</v>
      </c>
      <c r="AP60" s="14">
        <f t="shared" si="8"/>
        <v>0</v>
      </c>
      <c r="AQ60" s="14">
        <f t="shared" si="9"/>
        <v>0</v>
      </c>
      <c r="AR60" s="14">
        <f t="shared" si="10"/>
        <v>0</v>
      </c>
      <c r="AS60" s="14"/>
      <c r="AT60" s="14">
        <f t="shared" si="11"/>
        <v>0</v>
      </c>
      <c r="AU60" s="15" t="s">
        <v>3</v>
      </c>
      <c r="AV60" s="16">
        <f t="shared" si="4"/>
        <v>41548</v>
      </c>
      <c r="AW60" s="17"/>
      <c r="AX60" s="2"/>
      <c r="AY60" s="47"/>
    </row>
    <row r="61" spans="1:51" s="44" customFormat="1" ht="21">
      <c r="A61" s="2"/>
      <c r="B61" s="2">
        <v>81001042</v>
      </c>
      <c r="C61" s="52" t="s">
        <v>284</v>
      </c>
      <c r="D61" s="3">
        <v>59</v>
      </c>
      <c r="E61" s="3"/>
      <c r="F61" s="4"/>
      <c r="G61" s="47"/>
      <c r="H61" s="5"/>
      <c r="I61" s="18"/>
      <c r="J61" s="18"/>
      <c r="K61" s="7" t="str">
        <f t="shared" si="0"/>
        <v>ญ.</v>
      </c>
      <c r="L61" s="19"/>
      <c r="M61" s="19"/>
      <c r="N61" s="19"/>
      <c r="O61" s="45" t="str">
        <f t="shared" si="1"/>
        <v>//</v>
      </c>
      <c r="P61" s="6">
        <f t="shared" si="2"/>
        <v>0</v>
      </c>
      <c r="Q61" s="7">
        <f t="shared" si="3"/>
        <v>0</v>
      </c>
      <c r="R61" s="8"/>
      <c r="S61" s="8">
        <v>41548</v>
      </c>
      <c r="T61" s="9"/>
      <c r="U61" s="9"/>
      <c r="V61" s="9"/>
      <c r="W61" s="55">
        <f>SUMIFS(PLAN!B:B,PLAN!A:A,AY61)</f>
        <v>0</v>
      </c>
      <c r="X61" s="3">
        <f>SUMIFS(PLAN!C:C,PLAN!A:A,AY61)</f>
        <v>0</v>
      </c>
      <c r="Y61" s="10">
        <f>SUMIFS(PLAN!D:D,PLAN!A:A,AY61)</f>
        <v>0</v>
      </c>
      <c r="Z61" s="3">
        <f>SUMIFS(PLAN!E:E,PLAN!A:A,AY61)</f>
        <v>0</v>
      </c>
      <c r="AA61" s="3">
        <f>SUMIFS(PLAN!F:F,PLAN!A:A,AY61)</f>
        <v>0</v>
      </c>
      <c r="AB61" s="3">
        <f>SUMIFS(PLAN!G:G,PLAN!A:A,AY61)</f>
        <v>0</v>
      </c>
      <c r="AC61" s="11"/>
      <c r="AD61" s="52"/>
      <c r="AE61" s="12">
        <v>1.28</v>
      </c>
      <c r="AF61" s="12">
        <v>0.42</v>
      </c>
      <c r="AG61" s="12">
        <v>0.02</v>
      </c>
      <c r="AH61" s="12">
        <v>0.18</v>
      </c>
      <c r="AI61" s="12"/>
      <c r="AJ61" s="12">
        <v>0.24</v>
      </c>
      <c r="AK61" s="67">
        <f>SUMIFS(PLAN!H:H,PLAN!A:A,AY61)</f>
        <v>0</v>
      </c>
      <c r="AL61" s="13"/>
      <c r="AM61" s="14">
        <f t="shared" si="5"/>
        <v>0</v>
      </c>
      <c r="AN61" s="14">
        <f t="shared" si="6"/>
        <v>0</v>
      </c>
      <c r="AO61" s="14">
        <f t="shared" si="7"/>
        <v>0</v>
      </c>
      <c r="AP61" s="14">
        <f t="shared" si="8"/>
        <v>0</v>
      </c>
      <c r="AQ61" s="14">
        <f t="shared" si="9"/>
        <v>0</v>
      </c>
      <c r="AR61" s="14">
        <f t="shared" si="10"/>
        <v>0</v>
      </c>
      <c r="AS61" s="14"/>
      <c r="AT61" s="14">
        <f t="shared" si="11"/>
        <v>0</v>
      </c>
      <c r="AU61" s="15" t="s">
        <v>3</v>
      </c>
      <c r="AV61" s="16">
        <f t="shared" si="4"/>
        <v>41548</v>
      </c>
      <c r="AW61" s="17"/>
      <c r="AX61" s="2"/>
      <c r="AY61" s="47"/>
    </row>
    <row r="62" spans="1:51" s="44" customFormat="1" ht="21">
      <c r="A62" s="2"/>
      <c r="B62" s="2">
        <v>81001042</v>
      </c>
      <c r="C62" s="52" t="s">
        <v>284</v>
      </c>
      <c r="D62" s="3">
        <v>60</v>
      </c>
      <c r="E62" s="3"/>
      <c r="F62" s="4"/>
      <c r="G62" s="47"/>
      <c r="H62" s="5"/>
      <c r="I62" s="18"/>
      <c r="J62" s="18"/>
      <c r="K62" s="7" t="str">
        <f t="shared" si="0"/>
        <v>ญ.</v>
      </c>
      <c r="L62" s="19"/>
      <c r="M62" s="19"/>
      <c r="N62" s="19"/>
      <c r="O62" s="45" t="str">
        <f t="shared" si="1"/>
        <v>//</v>
      </c>
      <c r="P62" s="6">
        <f t="shared" si="2"/>
        <v>0</v>
      </c>
      <c r="Q62" s="7">
        <f t="shared" si="3"/>
        <v>0</v>
      </c>
      <c r="R62" s="8"/>
      <c r="S62" s="8">
        <v>41548</v>
      </c>
      <c r="T62" s="9"/>
      <c r="U62" s="9"/>
      <c r="V62" s="9"/>
      <c r="W62" s="55">
        <f>SUMIFS(PLAN!B:B,PLAN!A:A,AY62)</f>
        <v>0</v>
      </c>
      <c r="X62" s="3">
        <f>SUMIFS(PLAN!C:C,PLAN!A:A,AY62)</f>
        <v>0</v>
      </c>
      <c r="Y62" s="10">
        <f>SUMIFS(PLAN!D:D,PLAN!A:A,AY62)</f>
        <v>0</v>
      </c>
      <c r="Z62" s="3">
        <f>SUMIFS(PLAN!E:E,PLAN!A:A,AY62)</f>
        <v>0</v>
      </c>
      <c r="AA62" s="3">
        <f>SUMIFS(PLAN!F:F,PLAN!A:A,AY62)</f>
        <v>0</v>
      </c>
      <c r="AB62" s="3">
        <f>SUMIFS(PLAN!G:G,PLAN!A:A,AY62)</f>
        <v>0</v>
      </c>
      <c r="AC62" s="11"/>
      <c r="AD62" s="52"/>
      <c r="AE62" s="12">
        <v>1.28</v>
      </c>
      <c r="AF62" s="12">
        <v>0.42</v>
      </c>
      <c r="AG62" s="12">
        <v>0.02</v>
      </c>
      <c r="AH62" s="12">
        <v>0.18</v>
      </c>
      <c r="AI62" s="12"/>
      <c r="AJ62" s="12">
        <v>0.24</v>
      </c>
      <c r="AK62" s="67">
        <f>SUMIFS(PLAN!H:H,PLAN!A:A,AY62)</f>
        <v>0</v>
      </c>
      <c r="AL62" s="13"/>
      <c r="AM62" s="14">
        <f t="shared" si="5"/>
        <v>0</v>
      </c>
      <c r="AN62" s="14">
        <f t="shared" si="6"/>
        <v>0</v>
      </c>
      <c r="AO62" s="14">
        <f t="shared" si="7"/>
        <v>0</v>
      </c>
      <c r="AP62" s="14">
        <f t="shared" si="8"/>
        <v>0</v>
      </c>
      <c r="AQ62" s="14">
        <f t="shared" si="9"/>
        <v>0</v>
      </c>
      <c r="AR62" s="14">
        <f t="shared" si="10"/>
        <v>0</v>
      </c>
      <c r="AS62" s="14"/>
      <c r="AT62" s="14">
        <f t="shared" si="11"/>
        <v>0</v>
      </c>
      <c r="AU62" s="15" t="s">
        <v>3</v>
      </c>
      <c r="AV62" s="16">
        <f t="shared" si="4"/>
        <v>41548</v>
      </c>
      <c r="AW62" s="17"/>
      <c r="AX62" s="2"/>
      <c r="AY62" s="47"/>
    </row>
    <row r="63" spans="1:51" s="44" customFormat="1" ht="21">
      <c r="A63" s="2"/>
      <c r="B63" s="2">
        <v>81001042</v>
      </c>
      <c r="C63" s="52" t="s">
        <v>284</v>
      </c>
      <c r="D63" s="3">
        <v>61</v>
      </c>
      <c r="E63" s="3"/>
      <c r="F63" s="4"/>
      <c r="G63" s="47"/>
      <c r="H63" s="5"/>
      <c r="I63" s="18"/>
      <c r="J63" s="18"/>
      <c r="K63" s="7" t="str">
        <f t="shared" si="0"/>
        <v>ญ.</v>
      </c>
      <c r="L63" s="19"/>
      <c r="M63" s="19"/>
      <c r="N63" s="19"/>
      <c r="O63" s="45" t="str">
        <f t="shared" si="1"/>
        <v>//</v>
      </c>
      <c r="P63" s="6">
        <f t="shared" si="2"/>
        <v>0</v>
      </c>
      <c r="Q63" s="7">
        <f t="shared" si="3"/>
        <v>0</v>
      </c>
      <c r="R63" s="8"/>
      <c r="S63" s="8">
        <v>41548</v>
      </c>
      <c r="T63" s="9"/>
      <c r="U63" s="9"/>
      <c r="V63" s="9"/>
      <c r="W63" s="55">
        <f>SUMIFS(PLAN!B:B,PLAN!A:A,AY63)</f>
        <v>0</v>
      </c>
      <c r="X63" s="3">
        <f>SUMIFS(PLAN!C:C,PLAN!A:A,AY63)</f>
        <v>0</v>
      </c>
      <c r="Y63" s="10">
        <f>SUMIFS(PLAN!D:D,PLAN!A:A,AY63)</f>
        <v>0</v>
      </c>
      <c r="Z63" s="3">
        <f>SUMIFS(PLAN!E:E,PLAN!A:A,AY63)</f>
        <v>0</v>
      </c>
      <c r="AA63" s="3">
        <f>SUMIFS(PLAN!F:F,PLAN!A:A,AY63)</f>
        <v>0</v>
      </c>
      <c r="AB63" s="3">
        <f>SUMIFS(PLAN!G:G,PLAN!A:A,AY63)</f>
        <v>0</v>
      </c>
      <c r="AC63" s="11"/>
      <c r="AD63" s="52"/>
      <c r="AE63" s="12">
        <v>1.28</v>
      </c>
      <c r="AF63" s="12">
        <v>0.42</v>
      </c>
      <c r="AG63" s="12">
        <v>0.02</v>
      </c>
      <c r="AH63" s="12">
        <v>0.18</v>
      </c>
      <c r="AI63" s="12"/>
      <c r="AJ63" s="12">
        <v>0.24</v>
      </c>
      <c r="AK63" s="67">
        <f>SUMIFS(PLAN!H:H,PLAN!A:A,AY63)</f>
        <v>0</v>
      </c>
      <c r="AL63" s="13"/>
      <c r="AM63" s="14">
        <f t="shared" si="5"/>
        <v>0</v>
      </c>
      <c r="AN63" s="14">
        <f t="shared" si="6"/>
        <v>0</v>
      </c>
      <c r="AO63" s="14">
        <f t="shared" si="7"/>
        <v>0</v>
      </c>
      <c r="AP63" s="14">
        <f t="shared" si="8"/>
        <v>0</v>
      </c>
      <c r="AQ63" s="14">
        <f t="shared" si="9"/>
        <v>0</v>
      </c>
      <c r="AR63" s="14">
        <f t="shared" si="10"/>
        <v>0</v>
      </c>
      <c r="AS63" s="14"/>
      <c r="AT63" s="14">
        <f t="shared" si="11"/>
        <v>0</v>
      </c>
      <c r="AU63" s="15" t="s">
        <v>3</v>
      </c>
      <c r="AV63" s="16">
        <f t="shared" si="4"/>
        <v>41548</v>
      </c>
      <c r="AW63" s="17"/>
      <c r="AX63" s="2"/>
      <c r="AY63" s="47"/>
    </row>
    <row r="64" spans="1:51" s="44" customFormat="1" ht="21">
      <c r="A64" s="2"/>
      <c r="B64" s="2">
        <v>81001042</v>
      </c>
      <c r="C64" s="52" t="s">
        <v>284</v>
      </c>
      <c r="D64" s="3">
        <v>62</v>
      </c>
      <c r="E64" s="3"/>
      <c r="F64" s="4"/>
      <c r="G64" s="47"/>
      <c r="H64" s="5"/>
      <c r="I64" s="18"/>
      <c r="J64" s="18"/>
      <c r="K64" s="7" t="str">
        <f t="shared" si="0"/>
        <v>ญ.</v>
      </c>
      <c r="L64" s="19"/>
      <c r="M64" s="19"/>
      <c r="N64" s="19"/>
      <c r="O64" s="45" t="str">
        <f t="shared" si="1"/>
        <v>//</v>
      </c>
      <c r="P64" s="6">
        <f t="shared" si="2"/>
        <v>0</v>
      </c>
      <c r="Q64" s="7">
        <f t="shared" si="3"/>
        <v>0</v>
      </c>
      <c r="R64" s="8"/>
      <c r="S64" s="8">
        <v>41548</v>
      </c>
      <c r="T64" s="9"/>
      <c r="U64" s="9"/>
      <c r="V64" s="9"/>
      <c r="W64" s="55">
        <f>SUMIFS(PLAN!B:B,PLAN!A:A,AY64)</f>
        <v>0</v>
      </c>
      <c r="X64" s="3">
        <f>SUMIFS(PLAN!C:C,PLAN!A:A,AY64)</f>
        <v>0</v>
      </c>
      <c r="Y64" s="10">
        <f>SUMIFS(PLAN!D:D,PLAN!A:A,AY64)</f>
        <v>0</v>
      </c>
      <c r="Z64" s="3">
        <f>SUMIFS(PLAN!E:E,PLAN!A:A,AY64)</f>
        <v>0</v>
      </c>
      <c r="AA64" s="3">
        <f>SUMIFS(PLAN!F:F,PLAN!A:A,AY64)</f>
        <v>0</v>
      </c>
      <c r="AB64" s="3">
        <f>SUMIFS(PLAN!G:G,PLAN!A:A,AY64)</f>
        <v>0</v>
      </c>
      <c r="AC64" s="11"/>
      <c r="AD64" s="52"/>
      <c r="AE64" s="12">
        <v>1.28</v>
      </c>
      <c r="AF64" s="12">
        <v>0.42</v>
      </c>
      <c r="AG64" s="12">
        <v>0.02</v>
      </c>
      <c r="AH64" s="12">
        <v>0.18</v>
      </c>
      <c r="AI64" s="12"/>
      <c r="AJ64" s="12">
        <v>0.24</v>
      </c>
      <c r="AK64" s="67">
        <f>SUMIFS(PLAN!H:H,PLAN!A:A,AY64)</f>
        <v>0</v>
      </c>
      <c r="AL64" s="13"/>
      <c r="AM64" s="14">
        <f t="shared" si="5"/>
        <v>0</v>
      </c>
      <c r="AN64" s="14">
        <f t="shared" si="6"/>
        <v>0</v>
      </c>
      <c r="AO64" s="14">
        <f t="shared" si="7"/>
        <v>0</v>
      </c>
      <c r="AP64" s="14">
        <f t="shared" si="8"/>
        <v>0</v>
      </c>
      <c r="AQ64" s="14">
        <f t="shared" si="9"/>
        <v>0</v>
      </c>
      <c r="AR64" s="14">
        <f t="shared" si="10"/>
        <v>0</v>
      </c>
      <c r="AS64" s="14"/>
      <c r="AT64" s="14">
        <f t="shared" si="11"/>
        <v>0</v>
      </c>
      <c r="AU64" s="15" t="s">
        <v>3</v>
      </c>
      <c r="AV64" s="16">
        <f t="shared" si="4"/>
        <v>41548</v>
      </c>
      <c r="AW64" s="17"/>
      <c r="AX64" s="2"/>
      <c r="AY64" s="47"/>
    </row>
    <row r="65" spans="1:51" s="44" customFormat="1" ht="21">
      <c r="A65" s="2"/>
      <c r="B65" s="2">
        <v>81001042</v>
      </c>
      <c r="C65" s="52" t="s">
        <v>284</v>
      </c>
      <c r="D65" s="3">
        <v>63</v>
      </c>
      <c r="E65" s="3"/>
      <c r="F65" s="4"/>
      <c r="G65" s="47"/>
      <c r="H65" s="5"/>
      <c r="I65" s="18"/>
      <c r="J65" s="18"/>
      <c r="K65" s="7" t="str">
        <f t="shared" si="0"/>
        <v>ญ.</v>
      </c>
      <c r="L65" s="19"/>
      <c r="M65" s="19"/>
      <c r="N65" s="19"/>
      <c r="O65" s="45" t="str">
        <f t="shared" si="1"/>
        <v>//</v>
      </c>
      <c r="P65" s="6">
        <f t="shared" si="2"/>
        <v>0</v>
      </c>
      <c r="Q65" s="7">
        <f t="shared" si="3"/>
        <v>0</v>
      </c>
      <c r="R65" s="8"/>
      <c r="S65" s="8">
        <v>41548</v>
      </c>
      <c r="T65" s="9"/>
      <c r="U65" s="9"/>
      <c r="V65" s="9"/>
      <c r="W65" s="55">
        <f>SUMIFS(PLAN!B:B,PLAN!A:A,AY65)</f>
        <v>0</v>
      </c>
      <c r="X65" s="3">
        <f>SUMIFS(PLAN!C:C,PLAN!A:A,AY65)</f>
        <v>0</v>
      </c>
      <c r="Y65" s="10">
        <f>SUMIFS(PLAN!D:D,PLAN!A:A,AY65)</f>
        <v>0</v>
      </c>
      <c r="Z65" s="3">
        <f>SUMIFS(PLAN!E:E,PLAN!A:A,AY65)</f>
        <v>0</v>
      </c>
      <c r="AA65" s="3">
        <f>SUMIFS(PLAN!F:F,PLAN!A:A,AY65)</f>
        <v>0</v>
      </c>
      <c r="AB65" s="3">
        <f>SUMIFS(PLAN!G:G,PLAN!A:A,AY65)</f>
        <v>0</v>
      </c>
      <c r="AC65" s="11"/>
      <c r="AD65" s="52"/>
      <c r="AE65" s="12">
        <v>1.28</v>
      </c>
      <c r="AF65" s="12">
        <v>0.42</v>
      </c>
      <c r="AG65" s="12">
        <v>0.02</v>
      </c>
      <c r="AH65" s="12">
        <v>0.18</v>
      </c>
      <c r="AI65" s="12"/>
      <c r="AJ65" s="12">
        <v>0.24</v>
      </c>
      <c r="AK65" s="67">
        <f>SUMIFS(PLAN!H:H,PLAN!A:A,AY65)</f>
        <v>0</v>
      </c>
      <c r="AL65" s="13"/>
      <c r="AM65" s="14">
        <f t="shared" si="5"/>
        <v>0</v>
      </c>
      <c r="AN65" s="14">
        <f t="shared" si="6"/>
        <v>0</v>
      </c>
      <c r="AO65" s="14">
        <f t="shared" si="7"/>
        <v>0</v>
      </c>
      <c r="AP65" s="14">
        <f t="shared" si="8"/>
        <v>0</v>
      </c>
      <c r="AQ65" s="14">
        <f t="shared" si="9"/>
        <v>0</v>
      </c>
      <c r="AR65" s="14">
        <f t="shared" si="10"/>
        <v>0</v>
      </c>
      <c r="AS65" s="14"/>
      <c r="AT65" s="14">
        <f t="shared" si="11"/>
        <v>0</v>
      </c>
      <c r="AU65" s="15" t="s">
        <v>3</v>
      </c>
      <c r="AV65" s="16">
        <f t="shared" si="4"/>
        <v>41548</v>
      </c>
      <c r="AW65" s="17"/>
      <c r="AX65" s="2"/>
      <c r="AY65" s="47"/>
    </row>
    <row r="66" spans="1:51" s="44" customFormat="1" ht="21">
      <c r="A66" s="2"/>
      <c r="B66" s="2">
        <v>81001042</v>
      </c>
      <c r="C66" s="52" t="s">
        <v>284</v>
      </c>
      <c r="D66" s="3">
        <v>64</v>
      </c>
      <c r="E66" s="3"/>
      <c r="F66" s="4"/>
      <c r="G66" s="47"/>
      <c r="H66" s="5"/>
      <c r="I66" s="18"/>
      <c r="J66" s="18"/>
      <c r="K66" s="7" t="str">
        <f t="shared" si="0"/>
        <v>ญ.</v>
      </c>
      <c r="L66" s="19"/>
      <c r="M66" s="19"/>
      <c r="N66" s="19"/>
      <c r="O66" s="45" t="str">
        <f t="shared" si="1"/>
        <v>//</v>
      </c>
      <c r="P66" s="6">
        <f t="shared" si="2"/>
        <v>0</v>
      </c>
      <c r="Q66" s="7">
        <f t="shared" si="3"/>
        <v>0</v>
      </c>
      <c r="R66" s="8"/>
      <c r="S66" s="8">
        <v>41548</v>
      </c>
      <c r="T66" s="9"/>
      <c r="U66" s="9"/>
      <c r="V66" s="9"/>
      <c r="W66" s="55">
        <f>SUMIFS(PLAN!B:B,PLAN!A:A,AY66)</f>
        <v>0</v>
      </c>
      <c r="X66" s="3">
        <f>SUMIFS(PLAN!C:C,PLAN!A:A,AY66)</f>
        <v>0</v>
      </c>
      <c r="Y66" s="10">
        <f>SUMIFS(PLAN!D:D,PLAN!A:A,AY66)</f>
        <v>0</v>
      </c>
      <c r="Z66" s="3">
        <f>SUMIFS(PLAN!E:E,PLAN!A:A,AY66)</f>
        <v>0</v>
      </c>
      <c r="AA66" s="3">
        <f>SUMIFS(PLAN!F:F,PLAN!A:A,AY66)</f>
        <v>0</v>
      </c>
      <c r="AB66" s="3">
        <f>SUMIFS(PLAN!G:G,PLAN!A:A,AY66)</f>
        <v>0</v>
      </c>
      <c r="AC66" s="11"/>
      <c r="AD66" s="52"/>
      <c r="AE66" s="12">
        <v>1.28</v>
      </c>
      <c r="AF66" s="12">
        <v>0.42</v>
      </c>
      <c r="AG66" s="12">
        <v>0.02</v>
      </c>
      <c r="AH66" s="12">
        <v>0.18</v>
      </c>
      <c r="AI66" s="12"/>
      <c r="AJ66" s="12">
        <v>0.24</v>
      </c>
      <c r="AK66" s="67">
        <f>SUMIFS(PLAN!H:H,PLAN!A:A,AY66)</f>
        <v>0</v>
      </c>
      <c r="AL66" s="13"/>
      <c r="AM66" s="14">
        <f t="shared" si="5"/>
        <v>0</v>
      </c>
      <c r="AN66" s="14">
        <f t="shared" si="6"/>
        <v>0</v>
      </c>
      <c r="AO66" s="14">
        <f t="shared" si="7"/>
        <v>0</v>
      </c>
      <c r="AP66" s="14">
        <f t="shared" si="8"/>
        <v>0</v>
      </c>
      <c r="AQ66" s="14">
        <f t="shared" si="9"/>
        <v>0</v>
      </c>
      <c r="AR66" s="14">
        <f t="shared" si="10"/>
        <v>0</v>
      </c>
      <c r="AS66" s="14"/>
      <c r="AT66" s="14">
        <f t="shared" si="11"/>
        <v>0</v>
      </c>
      <c r="AU66" s="15" t="s">
        <v>3</v>
      </c>
      <c r="AV66" s="16">
        <f t="shared" si="4"/>
        <v>41548</v>
      </c>
      <c r="AW66" s="17"/>
      <c r="AX66" s="2"/>
      <c r="AY66" s="47"/>
    </row>
    <row r="67" spans="1:51" s="44" customFormat="1" ht="21">
      <c r="A67" s="2"/>
      <c r="B67" s="2">
        <v>81001042</v>
      </c>
      <c r="C67" s="52" t="s">
        <v>284</v>
      </c>
      <c r="D67" s="3">
        <v>65</v>
      </c>
      <c r="E67" s="3"/>
      <c r="F67" s="4"/>
      <c r="G67" s="47"/>
      <c r="H67" s="5"/>
      <c r="I67" s="18"/>
      <c r="J67" s="18"/>
      <c r="K67" s="7" t="str">
        <f t="shared" si="0"/>
        <v>ญ.</v>
      </c>
      <c r="L67" s="19"/>
      <c r="M67" s="19"/>
      <c r="N67" s="19"/>
      <c r="O67" s="45" t="str">
        <f t="shared" si="1"/>
        <v>//</v>
      </c>
      <c r="P67" s="6">
        <f t="shared" si="2"/>
        <v>0</v>
      </c>
      <c r="Q67" s="7">
        <f t="shared" si="3"/>
        <v>0</v>
      </c>
      <c r="R67" s="8"/>
      <c r="S67" s="8">
        <v>41548</v>
      </c>
      <c r="T67" s="9"/>
      <c r="U67" s="9"/>
      <c r="V67" s="9"/>
      <c r="W67" s="55">
        <f>SUMIFS(PLAN!B:B,PLAN!A:A,AY67)</f>
        <v>0</v>
      </c>
      <c r="X67" s="3">
        <f>SUMIFS(PLAN!C:C,PLAN!A:A,AY67)</f>
        <v>0</v>
      </c>
      <c r="Y67" s="10">
        <f>SUMIFS(PLAN!D:D,PLAN!A:A,AY67)</f>
        <v>0</v>
      </c>
      <c r="Z67" s="3">
        <f>SUMIFS(PLAN!E:E,PLAN!A:A,AY67)</f>
        <v>0</v>
      </c>
      <c r="AA67" s="3">
        <f>SUMIFS(PLAN!F:F,PLAN!A:A,AY67)</f>
        <v>0</v>
      </c>
      <c r="AB67" s="3">
        <f>SUMIFS(PLAN!G:G,PLAN!A:A,AY67)</f>
        <v>0</v>
      </c>
      <c r="AC67" s="11"/>
      <c r="AD67" s="52"/>
      <c r="AE67" s="12">
        <v>1.28</v>
      </c>
      <c r="AF67" s="12">
        <v>0.42</v>
      </c>
      <c r="AG67" s="12">
        <v>0.02</v>
      </c>
      <c r="AH67" s="12">
        <v>0.18</v>
      </c>
      <c r="AI67" s="12"/>
      <c r="AJ67" s="12">
        <v>0.24</v>
      </c>
      <c r="AK67" s="67">
        <f>SUMIFS(PLAN!H:H,PLAN!A:A,AY67)</f>
        <v>0</v>
      </c>
      <c r="AL67" s="13"/>
      <c r="AM67" s="14">
        <f t="shared" si="5"/>
        <v>0</v>
      </c>
      <c r="AN67" s="14">
        <f t="shared" si="6"/>
        <v>0</v>
      </c>
      <c r="AO67" s="14">
        <f t="shared" si="7"/>
        <v>0</v>
      </c>
      <c r="AP67" s="14">
        <f t="shared" si="8"/>
        <v>0</v>
      </c>
      <c r="AQ67" s="14">
        <f t="shared" si="9"/>
        <v>0</v>
      </c>
      <c r="AR67" s="14">
        <f t="shared" si="10"/>
        <v>0</v>
      </c>
      <c r="AS67" s="14"/>
      <c r="AT67" s="14">
        <f t="shared" si="11"/>
        <v>0</v>
      </c>
      <c r="AU67" s="15" t="s">
        <v>3</v>
      </c>
      <c r="AV67" s="16">
        <f t="shared" si="4"/>
        <v>41548</v>
      </c>
      <c r="AW67" s="17"/>
      <c r="AX67" s="2"/>
      <c r="AY67" s="47"/>
    </row>
    <row r="68" spans="1:51" s="44" customFormat="1" ht="21">
      <c r="A68" s="2"/>
      <c r="B68" s="2">
        <v>81001042</v>
      </c>
      <c r="C68" s="52" t="s">
        <v>284</v>
      </c>
      <c r="D68" s="3">
        <v>66</v>
      </c>
      <c r="E68" s="3"/>
      <c r="F68" s="4"/>
      <c r="G68" s="47"/>
      <c r="H68" s="5"/>
      <c r="I68" s="18"/>
      <c r="J68" s="18"/>
      <c r="K68" s="7" t="str">
        <f t="shared" ref="K68:K129" si="12">IF(LEFT(H68,3)="ดช.","ช.",IF(LEFT(H68,3)="นาย","ช.","ญ."))</f>
        <v>ญ.</v>
      </c>
      <c r="L68" s="19"/>
      <c r="M68" s="19"/>
      <c r="N68" s="19"/>
      <c r="O68" s="45" t="str">
        <f t="shared" ref="O68:O129" si="13">CONCATENATE(L68,"/",M68,"/",N68)</f>
        <v>//</v>
      </c>
      <c r="P68" s="6">
        <f t="shared" ref="P68:P129" si="14">IF(R68=0,0,DATE(N68-543,M68,L68))</f>
        <v>0</v>
      </c>
      <c r="Q68" s="7">
        <f t="shared" ref="Q68:Q129" si="15">IF(P68=0+R68=0,0,DATEDIF(P68,R68,"Y"))</f>
        <v>0</v>
      </c>
      <c r="R68" s="8"/>
      <c r="S68" s="8">
        <v>41548</v>
      </c>
      <c r="T68" s="9"/>
      <c r="U68" s="9"/>
      <c r="V68" s="9"/>
      <c r="W68" s="55">
        <f>SUMIFS(PLAN!B:B,PLAN!A:A,AY68)</f>
        <v>0</v>
      </c>
      <c r="X68" s="3">
        <f>SUMIFS(PLAN!C:C,PLAN!A:A,AY68)</f>
        <v>0</v>
      </c>
      <c r="Y68" s="10">
        <f>SUMIFS(PLAN!D:D,PLAN!A:A,AY68)</f>
        <v>0</v>
      </c>
      <c r="Z68" s="3">
        <f>SUMIFS(PLAN!E:E,PLAN!A:A,AY68)</f>
        <v>0</v>
      </c>
      <c r="AA68" s="3">
        <f>SUMIFS(PLAN!F:F,PLAN!A:A,AY68)</f>
        <v>0</v>
      </c>
      <c r="AB68" s="3">
        <f>SUMIFS(PLAN!G:G,PLAN!A:A,AY68)</f>
        <v>0</v>
      </c>
      <c r="AC68" s="11"/>
      <c r="AD68" s="52"/>
      <c r="AE68" s="12">
        <v>1.28</v>
      </c>
      <c r="AF68" s="12">
        <v>0.42</v>
      </c>
      <c r="AG68" s="12">
        <v>0.02</v>
      </c>
      <c r="AH68" s="12">
        <v>0.18</v>
      </c>
      <c r="AI68" s="12"/>
      <c r="AJ68" s="12">
        <v>0.24</v>
      </c>
      <c r="AK68" s="67">
        <f>SUMIFS(PLAN!H:H,PLAN!A:A,AY68)</f>
        <v>0</v>
      </c>
      <c r="AL68" s="13"/>
      <c r="AM68" s="14">
        <f t="shared" si="5"/>
        <v>0</v>
      </c>
      <c r="AN68" s="14">
        <f t="shared" si="6"/>
        <v>0</v>
      </c>
      <c r="AO68" s="14">
        <f t="shared" si="7"/>
        <v>0</v>
      </c>
      <c r="AP68" s="14">
        <f t="shared" si="8"/>
        <v>0</v>
      </c>
      <c r="AQ68" s="14">
        <f t="shared" si="9"/>
        <v>0</v>
      </c>
      <c r="AR68" s="14">
        <f t="shared" si="10"/>
        <v>0</v>
      </c>
      <c r="AS68" s="14"/>
      <c r="AT68" s="14">
        <f t="shared" si="11"/>
        <v>0</v>
      </c>
      <c r="AU68" s="15" t="s">
        <v>3</v>
      </c>
      <c r="AV68" s="16">
        <f t="shared" ref="AV68:AV129" si="16">S68-R68</f>
        <v>41548</v>
      </c>
      <c r="AW68" s="17"/>
      <c r="AX68" s="2"/>
      <c r="AY68" s="47"/>
    </row>
    <row r="69" spans="1:51" s="44" customFormat="1" ht="21">
      <c r="A69" s="2"/>
      <c r="B69" s="2">
        <v>81001042</v>
      </c>
      <c r="C69" s="52" t="s">
        <v>284</v>
      </c>
      <c r="D69" s="3">
        <v>67</v>
      </c>
      <c r="E69" s="3"/>
      <c r="F69" s="4"/>
      <c r="G69" s="47"/>
      <c r="H69" s="5"/>
      <c r="I69" s="18"/>
      <c r="J69" s="18"/>
      <c r="K69" s="7" t="str">
        <f t="shared" si="12"/>
        <v>ญ.</v>
      </c>
      <c r="L69" s="19"/>
      <c r="M69" s="19"/>
      <c r="N69" s="19"/>
      <c r="O69" s="45" t="str">
        <f t="shared" si="13"/>
        <v>//</v>
      </c>
      <c r="P69" s="6">
        <f t="shared" si="14"/>
        <v>0</v>
      </c>
      <c r="Q69" s="7">
        <f t="shared" si="15"/>
        <v>0</v>
      </c>
      <c r="R69" s="8"/>
      <c r="S69" s="8">
        <v>41548</v>
      </c>
      <c r="T69" s="9"/>
      <c r="U69" s="9"/>
      <c r="V69" s="9"/>
      <c r="W69" s="55">
        <f>SUMIFS(PLAN!B:B,PLAN!A:A,AY69)</f>
        <v>0</v>
      </c>
      <c r="X69" s="3">
        <f>SUMIFS(PLAN!C:C,PLAN!A:A,AY69)</f>
        <v>0</v>
      </c>
      <c r="Y69" s="10">
        <f>SUMIFS(PLAN!D:D,PLAN!A:A,AY69)</f>
        <v>0</v>
      </c>
      <c r="Z69" s="3">
        <f>SUMIFS(PLAN!E:E,PLAN!A:A,AY69)</f>
        <v>0</v>
      </c>
      <c r="AA69" s="3">
        <f>SUMIFS(PLAN!F:F,PLAN!A:A,AY69)</f>
        <v>0</v>
      </c>
      <c r="AB69" s="3">
        <f>SUMIFS(PLAN!G:G,PLAN!A:A,AY69)</f>
        <v>0</v>
      </c>
      <c r="AC69" s="11"/>
      <c r="AD69" s="52"/>
      <c r="AE69" s="12">
        <v>1.28</v>
      </c>
      <c r="AF69" s="12">
        <v>0.42</v>
      </c>
      <c r="AG69" s="12">
        <v>0.02</v>
      </c>
      <c r="AH69" s="12">
        <v>0.18</v>
      </c>
      <c r="AI69" s="12"/>
      <c r="AJ69" s="12">
        <v>0.24</v>
      </c>
      <c r="AK69" s="67">
        <f>SUMIFS(PLAN!H:H,PLAN!A:A,AY69)</f>
        <v>0</v>
      </c>
      <c r="AL69" s="13"/>
      <c r="AM69" s="14">
        <f t="shared" si="5"/>
        <v>0</v>
      </c>
      <c r="AN69" s="14">
        <f t="shared" si="6"/>
        <v>0</v>
      </c>
      <c r="AO69" s="14">
        <f t="shared" si="7"/>
        <v>0</v>
      </c>
      <c r="AP69" s="14">
        <f t="shared" si="8"/>
        <v>0</v>
      </c>
      <c r="AQ69" s="14">
        <f t="shared" si="9"/>
        <v>0</v>
      </c>
      <c r="AR69" s="14">
        <f t="shared" si="10"/>
        <v>0</v>
      </c>
      <c r="AS69" s="14"/>
      <c r="AT69" s="14">
        <f t="shared" si="11"/>
        <v>0</v>
      </c>
      <c r="AU69" s="15" t="s">
        <v>3</v>
      </c>
      <c r="AV69" s="16">
        <f t="shared" si="16"/>
        <v>41548</v>
      </c>
      <c r="AW69" s="17"/>
      <c r="AX69" s="2"/>
      <c r="AY69" s="47"/>
    </row>
    <row r="70" spans="1:51" s="44" customFormat="1" ht="21">
      <c r="A70" s="2"/>
      <c r="B70" s="2">
        <v>81001042</v>
      </c>
      <c r="C70" s="52" t="s">
        <v>284</v>
      </c>
      <c r="D70" s="3">
        <v>68</v>
      </c>
      <c r="E70" s="3"/>
      <c r="F70" s="4"/>
      <c r="G70" s="47"/>
      <c r="H70" s="5"/>
      <c r="I70" s="18"/>
      <c r="J70" s="18"/>
      <c r="K70" s="7" t="str">
        <f t="shared" si="12"/>
        <v>ญ.</v>
      </c>
      <c r="L70" s="19"/>
      <c r="M70" s="19"/>
      <c r="N70" s="19"/>
      <c r="O70" s="45" t="str">
        <f t="shared" si="13"/>
        <v>//</v>
      </c>
      <c r="P70" s="6">
        <f t="shared" si="14"/>
        <v>0</v>
      </c>
      <c r="Q70" s="7">
        <f t="shared" si="15"/>
        <v>0</v>
      </c>
      <c r="R70" s="8"/>
      <c r="S70" s="8">
        <v>41548</v>
      </c>
      <c r="T70" s="9"/>
      <c r="U70" s="9"/>
      <c r="V70" s="9"/>
      <c r="W70" s="55">
        <f>SUMIFS(PLAN!B:B,PLAN!A:A,AY70)</f>
        <v>0</v>
      </c>
      <c r="X70" s="3">
        <f>SUMIFS(PLAN!C:C,PLAN!A:A,AY70)</f>
        <v>0</v>
      </c>
      <c r="Y70" s="10">
        <f>SUMIFS(PLAN!D:D,PLAN!A:A,AY70)</f>
        <v>0</v>
      </c>
      <c r="Z70" s="3">
        <f>SUMIFS(PLAN!E:E,PLAN!A:A,AY70)</f>
        <v>0</v>
      </c>
      <c r="AA70" s="3">
        <f>SUMIFS(PLAN!F:F,PLAN!A:A,AY70)</f>
        <v>0</v>
      </c>
      <c r="AB70" s="3">
        <f>SUMIFS(PLAN!G:G,PLAN!A:A,AY70)</f>
        <v>0</v>
      </c>
      <c r="AC70" s="11"/>
      <c r="AD70" s="52"/>
      <c r="AE70" s="12">
        <v>1.28</v>
      </c>
      <c r="AF70" s="12">
        <v>0.42</v>
      </c>
      <c r="AG70" s="12">
        <v>0.02</v>
      </c>
      <c r="AH70" s="12">
        <v>0.18</v>
      </c>
      <c r="AI70" s="12"/>
      <c r="AJ70" s="12">
        <v>0.24</v>
      </c>
      <c r="AK70" s="67">
        <f>SUMIFS(PLAN!H:H,PLAN!A:A,AY70)</f>
        <v>0</v>
      </c>
      <c r="AL70" s="13"/>
      <c r="AM70" s="14">
        <f t="shared" ref="AM70:AM133" si="17">ROUND(W70*AE70/1000*0.5/183*AV70,2)</f>
        <v>0</v>
      </c>
      <c r="AN70" s="14">
        <f t="shared" ref="AN70:AN133" si="18">ROUND(X70*AF70/1000*0.5/183*AV70,2)</f>
        <v>0</v>
      </c>
      <c r="AO70" s="14">
        <f t="shared" ref="AO70:AO133" si="19">ROUND(Y70*AG70/1000*0.5/183*AV70,2)</f>
        <v>0</v>
      </c>
      <c r="AP70" s="14">
        <f t="shared" ref="AP70:AP133" si="20">ROUND(Z70*AH70/1000*0.5/183*AV70,2)</f>
        <v>0</v>
      </c>
      <c r="AQ70" s="14">
        <f t="shared" ref="AQ70:AQ133" si="21">ROUND(AA70*AJ70/1000*0.5/183*AV70,2)</f>
        <v>0</v>
      </c>
      <c r="AR70" s="14">
        <f t="shared" ref="AR70:AR133" si="22">ROUND(AK70*0.5/183*AV70,2)</f>
        <v>0</v>
      </c>
      <c r="AS70" s="14"/>
      <c r="AT70" s="14">
        <f t="shared" ref="AT70:AT133" si="23">AM70+AN70+AO70+AP70+AQ70+AR70</f>
        <v>0</v>
      </c>
      <c r="AU70" s="15" t="s">
        <v>3</v>
      </c>
      <c r="AV70" s="16">
        <f t="shared" si="16"/>
        <v>41548</v>
      </c>
      <c r="AW70" s="17"/>
      <c r="AX70" s="2"/>
      <c r="AY70" s="47"/>
    </row>
    <row r="71" spans="1:51" s="44" customFormat="1" ht="21">
      <c r="A71" s="2"/>
      <c r="B71" s="2">
        <v>81001042</v>
      </c>
      <c r="C71" s="52" t="s">
        <v>284</v>
      </c>
      <c r="D71" s="3">
        <v>69</v>
      </c>
      <c r="E71" s="3"/>
      <c r="F71" s="4"/>
      <c r="G71" s="47"/>
      <c r="H71" s="5"/>
      <c r="I71" s="18"/>
      <c r="J71" s="18"/>
      <c r="K71" s="7" t="str">
        <f t="shared" si="12"/>
        <v>ญ.</v>
      </c>
      <c r="L71" s="19"/>
      <c r="M71" s="19"/>
      <c r="N71" s="19"/>
      <c r="O71" s="45" t="str">
        <f t="shared" si="13"/>
        <v>//</v>
      </c>
      <c r="P71" s="6">
        <f t="shared" si="14"/>
        <v>0</v>
      </c>
      <c r="Q71" s="7">
        <f t="shared" si="15"/>
        <v>0</v>
      </c>
      <c r="R71" s="8"/>
      <c r="S71" s="8">
        <v>41548</v>
      </c>
      <c r="T71" s="9"/>
      <c r="U71" s="9"/>
      <c r="V71" s="9"/>
      <c r="W71" s="55">
        <f>SUMIFS(PLAN!B:B,PLAN!A:A,AY71)</f>
        <v>0</v>
      </c>
      <c r="X71" s="3">
        <f>SUMIFS(PLAN!C:C,PLAN!A:A,AY71)</f>
        <v>0</v>
      </c>
      <c r="Y71" s="10">
        <f>SUMIFS(PLAN!D:D,PLAN!A:A,AY71)</f>
        <v>0</v>
      </c>
      <c r="Z71" s="3">
        <f>SUMIFS(PLAN!E:E,PLAN!A:A,AY71)</f>
        <v>0</v>
      </c>
      <c r="AA71" s="3">
        <f>SUMIFS(PLAN!F:F,PLAN!A:A,AY71)</f>
        <v>0</v>
      </c>
      <c r="AB71" s="3">
        <f>SUMIFS(PLAN!G:G,PLAN!A:A,AY71)</f>
        <v>0</v>
      </c>
      <c r="AC71" s="11"/>
      <c r="AD71" s="52"/>
      <c r="AE71" s="12">
        <v>1.28</v>
      </c>
      <c r="AF71" s="12">
        <v>0.42</v>
      </c>
      <c r="AG71" s="12">
        <v>0.02</v>
      </c>
      <c r="AH71" s="12">
        <v>0.18</v>
      </c>
      <c r="AI71" s="12"/>
      <c r="AJ71" s="12">
        <v>0.24</v>
      </c>
      <c r="AK71" s="67">
        <f>SUMIFS(PLAN!H:H,PLAN!A:A,AY71)</f>
        <v>0</v>
      </c>
      <c r="AL71" s="13"/>
      <c r="AM71" s="14">
        <f t="shared" si="17"/>
        <v>0</v>
      </c>
      <c r="AN71" s="14">
        <f t="shared" si="18"/>
        <v>0</v>
      </c>
      <c r="AO71" s="14">
        <f t="shared" si="19"/>
        <v>0</v>
      </c>
      <c r="AP71" s="14">
        <f t="shared" si="20"/>
        <v>0</v>
      </c>
      <c r="AQ71" s="14">
        <f t="shared" si="21"/>
        <v>0</v>
      </c>
      <c r="AR71" s="14">
        <f t="shared" si="22"/>
        <v>0</v>
      </c>
      <c r="AS71" s="14"/>
      <c r="AT71" s="14">
        <f t="shared" si="23"/>
        <v>0</v>
      </c>
      <c r="AU71" s="15" t="s">
        <v>3</v>
      </c>
      <c r="AV71" s="16">
        <f t="shared" si="16"/>
        <v>41548</v>
      </c>
      <c r="AW71" s="17"/>
      <c r="AX71" s="2"/>
      <c r="AY71" s="47"/>
    </row>
    <row r="72" spans="1:51" s="44" customFormat="1" ht="21">
      <c r="A72" s="2"/>
      <c r="B72" s="2">
        <v>81001042</v>
      </c>
      <c r="C72" s="52" t="s">
        <v>284</v>
      </c>
      <c r="D72" s="3">
        <v>70</v>
      </c>
      <c r="E72" s="3"/>
      <c r="F72" s="4"/>
      <c r="G72" s="47"/>
      <c r="H72" s="5"/>
      <c r="I72" s="18"/>
      <c r="J72" s="18"/>
      <c r="K72" s="7" t="str">
        <f t="shared" si="12"/>
        <v>ญ.</v>
      </c>
      <c r="L72" s="19"/>
      <c r="M72" s="19"/>
      <c r="N72" s="19"/>
      <c r="O72" s="45" t="str">
        <f t="shared" si="13"/>
        <v>//</v>
      </c>
      <c r="P72" s="6">
        <f t="shared" si="14"/>
        <v>0</v>
      </c>
      <c r="Q72" s="7">
        <f t="shared" si="15"/>
        <v>0</v>
      </c>
      <c r="R72" s="8"/>
      <c r="S72" s="8">
        <v>41548</v>
      </c>
      <c r="T72" s="9"/>
      <c r="U72" s="9"/>
      <c r="V72" s="9"/>
      <c r="W72" s="55">
        <f>SUMIFS(PLAN!B:B,PLAN!A:A,AY72)</f>
        <v>0</v>
      </c>
      <c r="X72" s="3">
        <f>SUMIFS(PLAN!C:C,PLAN!A:A,AY72)</f>
        <v>0</v>
      </c>
      <c r="Y72" s="10">
        <f>SUMIFS(PLAN!D:D,PLAN!A:A,AY72)</f>
        <v>0</v>
      </c>
      <c r="Z72" s="3">
        <f>SUMIFS(PLAN!E:E,PLAN!A:A,AY72)</f>
        <v>0</v>
      </c>
      <c r="AA72" s="3">
        <f>SUMIFS(PLAN!F:F,PLAN!A:A,AY72)</f>
        <v>0</v>
      </c>
      <c r="AB72" s="3">
        <f>SUMIFS(PLAN!G:G,PLAN!A:A,AY72)</f>
        <v>0</v>
      </c>
      <c r="AC72" s="11"/>
      <c r="AD72" s="52"/>
      <c r="AE72" s="12">
        <v>1.28</v>
      </c>
      <c r="AF72" s="12">
        <v>0.42</v>
      </c>
      <c r="AG72" s="12">
        <v>0.02</v>
      </c>
      <c r="AH72" s="12">
        <v>0.18</v>
      </c>
      <c r="AI72" s="12"/>
      <c r="AJ72" s="12">
        <v>0.24</v>
      </c>
      <c r="AK72" s="67">
        <f>SUMIFS(PLAN!H:H,PLAN!A:A,AY72)</f>
        <v>0</v>
      </c>
      <c r="AL72" s="13"/>
      <c r="AM72" s="14">
        <f t="shared" si="17"/>
        <v>0</v>
      </c>
      <c r="AN72" s="14">
        <f t="shared" si="18"/>
        <v>0</v>
      </c>
      <c r="AO72" s="14">
        <f t="shared" si="19"/>
        <v>0</v>
      </c>
      <c r="AP72" s="14">
        <f t="shared" si="20"/>
        <v>0</v>
      </c>
      <c r="AQ72" s="14">
        <f t="shared" si="21"/>
        <v>0</v>
      </c>
      <c r="AR72" s="14">
        <f t="shared" si="22"/>
        <v>0</v>
      </c>
      <c r="AS72" s="14"/>
      <c r="AT72" s="14">
        <f t="shared" si="23"/>
        <v>0</v>
      </c>
      <c r="AU72" s="15" t="s">
        <v>3</v>
      </c>
      <c r="AV72" s="16">
        <f t="shared" si="16"/>
        <v>41548</v>
      </c>
      <c r="AW72" s="17"/>
      <c r="AX72" s="2"/>
      <c r="AY72" s="47"/>
    </row>
    <row r="73" spans="1:51" s="44" customFormat="1" ht="21">
      <c r="A73" s="2"/>
      <c r="B73" s="2">
        <v>81001042</v>
      </c>
      <c r="C73" s="52" t="s">
        <v>284</v>
      </c>
      <c r="D73" s="3">
        <v>71</v>
      </c>
      <c r="E73" s="3"/>
      <c r="F73" s="4"/>
      <c r="G73" s="47"/>
      <c r="H73" s="5"/>
      <c r="I73" s="18"/>
      <c r="J73" s="18"/>
      <c r="K73" s="7" t="str">
        <f t="shared" si="12"/>
        <v>ญ.</v>
      </c>
      <c r="L73" s="19"/>
      <c r="M73" s="19"/>
      <c r="N73" s="19"/>
      <c r="O73" s="45" t="str">
        <f t="shared" si="13"/>
        <v>//</v>
      </c>
      <c r="P73" s="6">
        <f t="shared" si="14"/>
        <v>0</v>
      </c>
      <c r="Q73" s="7">
        <f t="shared" si="15"/>
        <v>0</v>
      </c>
      <c r="R73" s="8"/>
      <c r="S73" s="8">
        <v>41548</v>
      </c>
      <c r="T73" s="9"/>
      <c r="U73" s="9"/>
      <c r="V73" s="9"/>
      <c r="W73" s="55">
        <f>SUMIFS(PLAN!B:B,PLAN!A:A,AY73)</f>
        <v>0</v>
      </c>
      <c r="X73" s="3">
        <f>SUMIFS(PLAN!C:C,PLAN!A:A,AY73)</f>
        <v>0</v>
      </c>
      <c r="Y73" s="10">
        <f>SUMIFS(PLAN!D:D,PLAN!A:A,AY73)</f>
        <v>0</v>
      </c>
      <c r="Z73" s="3">
        <f>SUMIFS(PLAN!E:E,PLAN!A:A,AY73)</f>
        <v>0</v>
      </c>
      <c r="AA73" s="3">
        <f>SUMIFS(PLAN!F:F,PLAN!A:A,AY73)</f>
        <v>0</v>
      </c>
      <c r="AB73" s="3">
        <f>SUMIFS(PLAN!G:G,PLAN!A:A,AY73)</f>
        <v>0</v>
      </c>
      <c r="AC73" s="11"/>
      <c r="AD73" s="52"/>
      <c r="AE73" s="12">
        <v>1.28</v>
      </c>
      <c r="AF73" s="12">
        <v>0.42</v>
      </c>
      <c r="AG73" s="12">
        <v>0.02</v>
      </c>
      <c r="AH73" s="12">
        <v>0.18</v>
      </c>
      <c r="AI73" s="12"/>
      <c r="AJ73" s="12">
        <v>0.24</v>
      </c>
      <c r="AK73" s="67">
        <f>SUMIFS(PLAN!H:H,PLAN!A:A,AY73)</f>
        <v>0</v>
      </c>
      <c r="AL73" s="13"/>
      <c r="AM73" s="14">
        <f t="shared" si="17"/>
        <v>0</v>
      </c>
      <c r="AN73" s="14">
        <f t="shared" si="18"/>
        <v>0</v>
      </c>
      <c r="AO73" s="14">
        <f t="shared" si="19"/>
        <v>0</v>
      </c>
      <c r="AP73" s="14">
        <f t="shared" si="20"/>
        <v>0</v>
      </c>
      <c r="AQ73" s="14">
        <f t="shared" si="21"/>
        <v>0</v>
      </c>
      <c r="AR73" s="14">
        <f t="shared" si="22"/>
        <v>0</v>
      </c>
      <c r="AS73" s="14"/>
      <c r="AT73" s="14">
        <f t="shared" si="23"/>
        <v>0</v>
      </c>
      <c r="AU73" s="15" t="s">
        <v>3</v>
      </c>
      <c r="AV73" s="16">
        <f t="shared" si="16"/>
        <v>41548</v>
      </c>
      <c r="AW73" s="17"/>
      <c r="AX73" s="2"/>
      <c r="AY73" s="47"/>
    </row>
    <row r="74" spans="1:51" s="44" customFormat="1" ht="21">
      <c r="A74" s="2"/>
      <c r="B74" s="2">
        <v>81001042</v>
      </c>
      <c r="C74" s="52" t="s">
        <v>284</v>
      </c>
      <c r="D74" s="3">
        <v>72</v>
      </c>
      <c r="E74" s="3"/>
      <c r="F74" s="4"/>
      <c r="G74" s="47"/>
      <c r="H74" s="5"/>
      <c r="I74" s="18"/>
      <c r="J74" s="18"/>
      <c r="K74" s="7" t="str">
        <f t="shared" si="12"/>
        <v>ญ.</v>
      </c>
      <c r="L74" s="19"/>
      <c r="M74" s="19"/>
      <c r="N74" s="19"/>
      <c r="O74" s="45" t="str">
        <f t="shared" si="13"/>
        <v>//</v>
      </c>
      <c r="P74" s="6">
        <f t="shared" si="14"/>
        <v>0</v>
      </c>
      <c r="Q74" s="7">
        <f t="shared" si="15"/>
        <v>0</v>
      </c>
      <c r="R74" s="8"/>
      <c r="S74" s="8">
        <v>41548</v>
      </c>
      <c r="T74" s="9"/>
      <c r="U74" s="9"/>
      <c r="V74" s="9"/>
      <c r="W74" s="55">
        <f>SUMIFS(PLAN!B:B,PLAN!A:A,AY74)</f>
        <v>0</v>
      </c>
      <c r="X74" s="3">
        <f>SUMIFS(PLAN!C:C,PLAN!A:A,AY74)</f>
        <v>0</v>
      </c>
      <c r="Y74" s="10">
        <f>SUMIFS(PLAN!D:D,PLAN!A:A,AY74)</f>
        <v>0</v>
      </c>
      <c r="Z74" s="3">
        <f>SUMIFS(PLAN!E:E,PLAN!A:A,AY74)</f>
        <v>0</v>
      </c>
      <c r="AA74" s="3">
        <f>SUMIFS(PLAN!F:F,PLAN!A:A,AY74)</f>
        <v>0</v>
      </c>
      <c r="AB74" s="3">
        <f>SUMIFS(PLAN!G:G,PLAN!A:A,AY74)</f>
        <v>0</v>
      </c>
      <c r="AC74" s="11"/>
      <c r="AD74" s="52"/>
      <c r="AE74" s="12">
        <v>1.28</v>
      </c>
      <c r="AF74" s="12">
        <v>0.42</v>
      </c>
      <c r="AG74" s="12">
        <v>0.02</v>
      </c>
      <c r="AH74" s="12">
        <v>0.18</v>
      </c>
      <c r="AI74" s="12"/>
      <c r="AJ74" s="12">
        <v>0.24</v>
      </c>
      <c r="AK74" s="67">
        <f>SUMIFS(PLAN!H:H,PLAN!A:A,AY74)</f>
        <v>0</v>
      </c>
      <c r="AL74" s="13"/>
      <c r="AM74" s="14">
        <f t="shared" si="17"/>
        <v>0</v>
      </c>
      <c r="AN74" s="14">
        <f t="shared" si="18"/>
        <v>0</v>
      </c>
      <c r="AO74" s="14">
        <f t="shared" si="19"/>
        <v>0</v>
      </c>
      <c r="AP74" s="14">
        <f t="shared" si="20"/>
        <v>0</v>
      </c>
      <c r="AQ74" s="14">
        <f t="shared" si="21"/>
        <v>0</v>
      </c>
      <c r="AR74" s="14">
        <f t="shared" si="22"/>
        <v>0</v>
      </c>
      <c r="AS74" s="14"/>
      <c r="AT74" s="14">
        <f t="shared" si="23"/>
        <v>0</v>
      </c>
      <c r="AU74" s="15" t="s">
        <v>3</v>
      </c>
      <c r="AV74" s="16">
        <f t="shared" si="16"/>
        <v>41548</v>
      </c>
      <c r="AW74" s="17"/>
      <c r="AX74" s="2"/>
      <c r="AY74" s="47"/>
    </row>
    <row r="75" spans="1:51" s="44" customFormat="1" ht="21">
      <c r="A75" s="2"/>
      <c r="B75" s="2">
        <v>81001042</v>
      </c>
      <c r="C75" s="52" t="s">
        <v>284</v>
      </c>
      <c r="D75" s="3">
        <v>73</v>
      </c>
      <c r="E75" s="3"/>
      <c r="F75" s="4"/>
      <c r="G75" s="47"/>
      <c r="H75" s="5"/>
      <c r="I75" s="18"/>
      <c r="J75" s="18"/>
      <c r="K75" s="7" t="str">
        <f t="shared" si="12"/>
        <v>ญ.</v>
      </c>
      <c r="L75" s="19"/>
      <c r="M75" s="19"/>
      <c r="N75" s="19"/>
      <c r="O75" s="45" t="str">
        <f t="shared" si="13"/>
        <v>//</v>
      </c>
      <c r="P75" s="6">
        <f t="shared" si="14"/>
        <v>0</v>
      </c>
      <c r="Q75" s="7">
        <f t="shared" si="15"/>
        <v>0</v>
      </c>
      <c r="R75" s="8"/>
      <c r="S75" s="8">
        <v>41548</v>
      </c>
      <c r="T75" s="9"/>
      <c r="U75" s="9"/>
      <c r="V75" s="9"/>
      <c r="W75" s="55">
        <f>SUMIFS(PLAN!B:B,PLAN!A:A,AY75)</f>
        <v>0</v>
      </c>
      <c r="X75" s="3">
        <f>SUMIFS(PLAN!C:C,PLAN!A:A,AY75)</f>
        <v>0</v>
      </c>
      <c r="Y75" s="10">
        <f>SUMIFS(PLAN!D:D,PLAN!A:A,AY75)</f>
        <v>0</v>
      </c>
      <c r="Z75" s="3">
        <f>SUMIFS(PLAN!E:E,PLAN!A:A,AY75)</f>
        <v>0</v>
      </c>
      <c r="AA75" s="3">
        <f>SUMIFS(PLAN!F:F,PLAN!A:A,AY75)</f>
        <v>0</v>
      </c>
      <c r="AB75" s="3">
        <f>SUMIFS(PLAN!G:G,PLAN!A:A,AY75)</f>
        <v>0</v>
      </c>
      <c r="AC75" s="11"/>
      <c r="AD75" s="52"/>
      <c r="AE75" s="12">
        <v>1.28</v>
      </c>
      <c r="AF75" s="12">
        <v>0.42</v>
      </c>
      <c r="AG75" s="12">
        <v>0.02</v>
      </c>
      <c r="AH75" s="12">
        <v>0.18</v>
      </c>
      <c r="AI75" s="12"/>
      <c r="AJ75" s="12">
        <v>0.24</v>
      </c>
      <c r="AK75" s="67">
        <f>SUMIFS(PLAN!H:H,PLAN!A:A,AY75)</f>
        <v>0</v>
      </c>
      <c r="AL75" s="13"/>
      <c r="AM75" s="14">
        <f t="shared" si="17"/>
        <v>0</v>
      </c>
      <c r="AN75" s="14">
        <f t="shared" si="18"/>
        <v>0</v>
      </c>
      <c r="AO75" s="14">
        <f t="shared" si="19"/>
        <v>0</v>
      </c>
      <c r="AP75" s="14">
        <f t="shared" si="20"/>
        <v>0</v>
      </c>
      <c r="AQ75" s="14">
        <f t="shared" si="21"/>
        <v>0</v>
      </c>
      <c r="AR75" s="14">
        <f t="shared" si="22"/>
        <v>0</v>
      </c>
      <c r="AS75" s="14"/>
      <c r="AT75" s="14">
        <f t="shared" si="23"/>
        <v>0</v>
      </c>
      <c r="AU75" s="15" t="s">
        <v>3</v>
      </c>
      <c r="AV75" s="16">
        <f t="shared" si="16"/>
        <v>41548</v>
      </c>
      <c r="AW75" s="17"/>
      <c r="AX75" s="2"/>
      <c r="AY75" s="47"/>
    </row>
    <row r="76" spans="1:51" s="44" customFormat="1" ht="21">
      <c r="A76" s="2"/>
      <c r="B76" s="2">
        <v>81001042</v>
      </c>
      <c r="C76" s="52" t="s">
        <v>284</v>
      </c>
      <c r="D76" s="3">
        <v>74</v>
      </c>
      <c r="E76" s="3"/>
      <c r="F76" s="4"/>
      <c r="G76" s="47"/>
      <c r="H76" s="5"/>
      <c r="I76" s="18"/>
      <c r="J76" s="18"/>
      <c r="K76" s="7" t="str">
        <f t="shared" si="12"/>
        <v>ญ.</v>
      </c>
      <c r="L76" s="19"/>
      <c r="M76" s="19"/>
      <c r="N76" s="19"/>
      <c r="O76" s="45" t="str">
        <f t="shared" si="13"/>
        <v>//</v>
      </c>
      <c r="P76" s="6">
        <f t="shared" si="14"/>
        <v>0</v>
      </c>
      <c r="Q76" s="7">
        <f t="shared" si="15"/>
        <v>0</v>
      </c>
      <c r="R76" s="8"/>
      <c r="S76" s="8">
        <v>41548</v>
      </c>
      <c r="T76" s="9"/>
      <c r="U76" s="9"/>
      <c r="V76" s="9"/>
      <c r="W76" s="55">
        <f>SUMIFS(PLAN!B:B,PLAN!A:A,AY76)</f>
        <v>0</v>
      </c>
      <c r="X76" s="3">
        <f>SUMIFS(PLAN!C:C,PLAN!A:A,AY76)</f>
        <v>0</v>
      </c>
      <c r="Y76" s="10">
        <f>SUMIFS(PLAN!D:D,PLAN!A:A,AY76)</f>
        <v>0</v>
      </c>
      <c r="Z76" s="3">
        <f>SUMIFS(PLAN!E:E,PLAN!A:A,AY76)</f>
        <v>0</v>
      </c>
      <c r="AA76" s="3">
        <f>SUMIFS(PLAN!F:F,PLAN!A:A,AY76)</f>
        <v>0</v>
      </c>
      <c r="AB76" s="3">
        <f>SUMIFS(PLAN!G:G,PLAN!A:A,AY76)</f>
        <v>0</v>
      </c>
      <c r="AC76" s="11"/>
      <c r="AD76" s="52"/>
      <c r="AE76" s="12">
        <v>1.28</v>
      </c>
      <c r="AF76" s="12">
        <v>0.42</v>
      </c>
      <c r="AG76" s="12">
        <v>0.02</v>
      </c>
      <c r="AH76" s="12">
        <v>0.18</v>
      </c>
      <c r="AI76" s="12"/>
      <c r="AJ76" s="12">
        <v>0.24</v>
      </c>
      <c r="AK76" s="67">
        <f>SUMIFS(PLAN!H:H,PLAN!A:A,AY76)</f>
        <v>0</v>
      </c>
      <c r="AL76" s="13"/>
      <c r="AM76" s="14">
        <f t="shared" si="17"/>
        <v>0</v>
      </c>
      <c r="AN76" s="14">
        <f t="shared" si="18"/>
        <v>0</v>
      </c>
      <c r="AO76" s="14">
        <f t="shared" si="19"/>
        <v>0</v>
      </c>
      <c r="AP76" s="14">
        <f t="shared" si="20"/>
        <v>0</v>
      </c>
      <c r="AQ76" s="14">
        <f t="shared" si="21"/>
        <v>0</v>
      </c>
      <c r="AR76" s="14">
        <f t="shared" si="22"/>
        <v>0</v>
      </c>
      <c r="AS76" s="14"/>
      <c r="AT76" s="14">
        <f t="shared" si="23"/>
        <v>0</v>
      </c>
      <c r="AU76" s="15" t="s">
        <v>3</v>
      </c>
      <c r="AV76" s="16">
        <f t="shared" si="16"/>
        <v>41548</v>
      </c>
      <c r="AW76" s="17"/>
      <c r="AX76" s="2"/>
      <c r="AY76" s="47"/>
    </row>
    <row r="77" spans="1:51" s="44" customFormat="1" ht="21">
      <c r="A77" s="2"/>
      <c r="B77" s="2">
        <v>81001042</v>
      </c>
      <c r="C77" s="52" t="s">
        <v>284</v>
      </c>
      <c r="D77" s="3">
        <v>75</v>
      </c>
      <c r="E77" s="3"/>
      <c r="F77" s="4"/>
      <c r="G77" s="47"/>
      <c r="H77" s="5"/>
      <c r="I77" s="18"/>
      <c r="J77" s="18"/>
      <c r="K77" s="7" t="str">
        <f t="shared" si="12"/>
        <v>ญ.</v>
      </c>
      <c r="L77" s="19"/>
      <c r="M77" s="19"/>
      <c r="N77" s="19"/>
      <c r="O77" s="45" t="str">
        <f t="shared" si="13"/>
        <v>//</v>
      </c>
      <c r="P77" s="6">
        <f t="shared" si="14"/>
        <v>0</v>
      </c>
      <c r="Q77" s="7">
        <f t="shared" si="15"/>
        <v>0</v>
      </c>
      <c r="R77" s="8"/>
      <c r="S77" s="8">
        <v>41548</v>
      </c>
      <c r="T77" s="9"/>
      <c r="U77" s="9"/>
      <c r="V77" s="9"/>
      <c r="W77" s="55">
        <f>SUMIFS(PLAN!B:B,PLAN!A:A,AY77)</f>
        <v>0</v>
      </c>
      <c r="X77" s="3">
        <f>SUMIFS(PLAN!C:C,PLAN!A:A,AY77)</f>
        <v>0</v>
      </c>
      <c r="Y77" s="10">
        <f>SUMIFS(PLAN!D:D,PLAN!A:A,AY77)</f>
        <v>0</v>
      </c>
      <c r="Z77" s="3">
        <f>SUMIFS(PLAN!E:E,PLAN!A:A,AY77)</f>
        <v>0</v>
      </c>
      <c r="AA77" s="3">
        <f>SUMIFS(PLAN!F:F,PLAN!A:A,AY77)</f>
        <v>0</v>
      </c>
      <c r="AB77" s="3">
        <f>SUMIFS(PLAN!G:G,PLAN!A:A,AY77)</f>
        <v>0</v>
      </c>
      <c r="AC77" s="11"/>
      <c r="AD77" s="52"/>
      <c r="AE77" s="12">
        <v>1.28</v>
      </c>
      <c r="AF77" s="12">
        <v>0.42</v>
      </c>
      <c r="AG77" s="12">
        <v>0.02</v>
      </c>
      <c r="AH77" s="12">
        <v>0.18</v>
      </c>
      <c r="AI77" s="12"/>
      <c r="AJ77" s="12">
        <v>0.24</v>
      </c>
      <c r="AK77" s="67">
        <f>SUMIFS(PLAN!H:H,PLAN!A:A,AY77)</f>
        <v>0</v>
      </c>
      <c r="AL77" s="13"/>
      <c r="AM77" s="14">
        <f t="shared" si="17"/>
        <v>0</v>
      </c>
      <c r="AN77" s="14">
        <f t="shared" si="18"/>
        <v>0</v>
      </c>
      <c r="AO77" s="14">
        <f t="shared" si="19"/>
        <v>0</v>
      </c>
      <c r="AP77" s="14">
        <f t="shared" si="20"/>
        <v>0</v>
      </c>
      <c r="AQ77" s="14">
        <f t="shared" si="21"/>
        <v>0</v>
      </c>
      <c r="AR77" s="14">
        <f t="shared" si="22"/>
        <v>0</v>
      </c>
      <c r="AS77" s="14"/>
      <c r="AT77" s="14">
        <f t="shared" si="23"/>
        <v>0</v>
      </c>
      <c r="AU77" s="15" t="s">
        <v>3</v>
      </c>
      <c r="AV77" s="16">
        <f t="shared" si="16"/>
        <v>41548</v>
      </c>
      <c r="AW77" s="17"/>
      <c r="AX77" s="2"/>
      <c r="AY77" s="47"/>
    </row>
    <row r="78" spans="1:51" s="44" customFormat="1" ht="21">
      <c r="A78" s="2"/>
      <c r="B78" s="2">
        <v>81001042</v>
      </c>
      <c r="C78" s="52" t="s">
        <v>284</v>
      </c>
      <c r="D78" s="3">
        <v>76</v>
      </c>
      <c r="E78" s="3"/>
      <c r="F78" s="4"/>
      <c r="G78" s="47"/>
      <c r="H78" s="5"/>
      <c r="I78" s="18"/>
      <c r="J78" s="18"/>
      <c r="K78" s="7" t="str">
        <f t="shared" si="12"/>
        <v>ญ.</v>
      </c>
      <c r="L78" s="19"/>
      <c r="M78" s="19"/>
      <c r="N78" s="19"/>
      <c r="O78" s="45" t="str">
        <f t="shared" si="13"/>
        <v>//</v>
      </c>
      <c r="P78" s="6">
        <f t="shared" si="14"/>
        <v>0</v>
      </c>
      <c r="Q78" s="7">
        <f t="shared" si="15"/>
        <v>0</v>
      </c>
      <c r="R78" s="8"/>
      <c r="S78" s="8">
        <v>41548</v>
      </c>
      <c r="T78" s="9"/>
      <c r="U78" s="9"/>
      <c r="V78" s="9"/>
      <c r="W78" s="55">
        <f>SUMIFS(PLAN!B:B,PLAN!A:A,AY78)</f>
        <v>0</v>
      </c>
      <c r="X78" s="3">
        <f>SUMIFS(PLAN!C:C,PLAN!A:A,AY78)</f>
        <v>0</v>
      </c>
      <c r="Y78" s="10">
        <f>SUMIFS(PLAN!D:D,PLAN!A:A,AY78)</f>
        <v>0</v>
      </c>
      <c r="Z78" s="3">
        <f>SUMIFS(PLAN!E:E,PLAN!A:A,AY78)</f>
        <v>0</v>
      </c>
      <c r="AA78" s="3">
        <f>SUMIFS(PLAN!F:F,PLAN!A:A,AY78)</f>
        <v>0</v>
      </c>
      <c r="AB78" s="3">
        <f>SUMIFS(PLAN!G:G,PLAN!A:A,AY78)</f>
        <v>0</v>
      </c>
      <c r="AC78" s="11"/>
      <c r="AD78" s="52"/>
      <c r="AE78" s="12">
        <v>1.28</v>
      </c>
      <c r="AF78" s="12">
        <v>0.42</v>
      </c>
      <c r="AG78" s="12">
        <v>0.02</v>
      </c>
      <c r="AH78" s="12">
        <v>0.18</v>
      </c>
      <c r="AI78" s="12"/>
      <c r="AJ78" s="12">
        <v>0.24</v>
      </c>
      <c r="AK78" s="67">
        <f>SUMIFS(PLAN!H:H,PLAN!A:A,AY78)</f>
        <v>0</v>
      </c>
      <c r="AL78" s="13"/>
      <c r="AM78" s="14">
        <f t="shared" si="17"/>
        <v>0</v>
      </c>
      <c r="AN78" s="14">
        <f t="shared" si="18"/>
        <v>0</v>
      </c>
      <c r="AO78" s="14">
        <f t="shared" si="19"/>
        <v>0</v>
      </c>
      <c r="AP78" s="14">
        <f t="shared" si="20"/>
        <v>0</v>
      </c>
      <c r="AQ78" s="14">
        <f t="shared" si="21"/>
        <v>0</v>
      </c>
      <c r="AR78" s="14">
        <f t="shared" si="22"/>
        <v>0</v>
      </c>
      <c r="AS78" s="14"/>
      <c r="AT78" s="14">
        <f t="shared" si="23"/>
        <v>0</v>
      </c>
      <c r="AU78" s="15" t="s">
        <v>3</v>
      </c>
      <c r="AV78" s="16">
        <f t="shared" si="16"/>
        <v>41548</v>
      </c>
      <c r="AW78" s="17"/>
      <c r="AX78" s="2"/>
      <c r="AY78" s="47"/>
    </row>
    <row r="79" spans="1:51" s="44" customFormat="1" ht="21">
      <c r="A79" s="2"/>
      <c r="B79" s="2">
        <v>81001042</v>
      </c>
      <c r="C79" s="52" t="s">
        <v>284</v>
      </c>
      <c r="D79" s="3">
        <v>77</v>
      </c>
      <c r="E79" s="3"/>
      <c r="F79" s="4"/>
      <c r="G79" s="47"/>
      <c r="H79" s="5"/>
      <c r="I79" s="18"/>
      <c r="J79" s="18"/>
      <c r="K79" s="7" t="str">
        <f t="shared" si="12"/>
        <v>ญ.</v>
      </c>
      <c r="L79" s="19"/>
      <c r="M79" s="19"/>
      <c r="N79" s="19"/>
      <c r="O79" s="45" t="str">
        <f t="shared" si="13"/>
        <v>//</v>
      </c>
      <c r="P79" s="6">
        <f t="shared" si="14"/>
        <v>0</v>
      </c>
      <c r="Q79" s="7">
        <f t="shared" si="15"/>
        <v>0</v>
      </c>
      <c r="R79" s="8"/>
      <c r="S79" s="8">
        <v>41548</v>
      </c>
      <c r="T79" s="9"/>
      <c r="U79" s="9"/>
      <c r="V79" s="9"/>
      <c r="W79" s="55">
        <f>SUMIFS(PLAN!B:B,PLAN!A:A,AY79)</f>
        <v>0</v>
      </c>
      <c r="X79" s="3">
        <f>SUMIFS(PLAN!C:C,PLAN!A:A,AY79)</f>
        <v>0</v>
      </c>
      <c r="Y79" s="10">
        <f>SUMIFS(PLAN!D:D,PLAN!A:A,AY79)</f>
        <v>0</v>
      </c>
      <c r="Z79" s="3">
        <f>SUMIFS(PLAN!E:E,PLAN!A:A,AY79)</f>
        <v>0</v>
      </c>
      <c r="AA79" s="3">
        <f>SUMIFS(PLAN!F:F,PLAN!A:A,AY79)</f>
        <v>0</v>
      </c>
      <c r="AB79" s="3">
        <f>SUMIFS(PLAN!G:G,PLAN!A:A,AY79)</f>
        <v>0</v>
      </c>
      <c r="AC79" s="11"/>
      <c r="AD79" s="52"/>
      <c r="AE79" s="12">
        <v>1.28</v>
      </c>
      <c r="AF79" s="12">
        <v>0.42</v>
      </c>
      <c r="AG79" s="12">
        <v>0.02</v>
      </c>
      <c r="AH79" s="12">
        <v>0.18</v>
      </c>
      <c r="AI79" s="12"/>
      <c r="AJ79" s="12">
        <v>0.24</v>
      </c>
      <c r="AK79" s="67">
        <f>SUMIFS(PLAN!H:H,PLAN!A:A,AY79)</f>
        <v>0</v>
      </c>
      <c r="AL79" s="13"/>
      <c r="AM79" s="14">
        <f t="shared" si="17"/>
        <v>0</v>
      </c>
      <c r="AN79" s="14">
        <f t="shared" si="18"/>
        <v>0</v>
      </c>
      <c r="AO79" s="14">
        <f t="shared" si="19"/>
        <v>0</v>
      </c>
      <c r="AP79" s="14">
        <f t="shared" si="20"/>
        <v>0</v>
      </c>
      <c r="AQ79" s="14">
        <f t="shared" si="21"/>
        <v>0</v>
      </c>
      <c r="AR79" s="14">
        <f t="shared" si="22"/>
        <v>0</v>
      </c>
      <c r="AS79" s="14"/>
      <c r="AT79" s="14">
        <f t="shared" si="23"/>
        <v>0</v>
      </c>
      <c r="AU79" s="15" t="s">
        <v>3</v>
      </c>
      <c r="AV79" s="16">
        <f t="shared" si="16"/>
        <v>41548</v>
      </c>
      <c r="AW79" s="17"/>
      <c r="AX79" s="2"/>
      <c r="AY79" s="47"/>
    </row>
    <row r="80" spans="1:51" s="44" customFormat="1" ht="21">
      <c r="A80" s="2"/>
      <c r="B80" s="2">
        <v>81001042</v>
      </c>
      <c r="C80" s="52" t="s">
        <v>284</v>
      </c>
      <c r="D80" s="3">
        <v>78</v>
      </c>
      <c r="E80" s="3"/>
      <c r="F80" s="4"/>
      <c r="G80" s="47"/>
      <c r="H80" s="5"/>
      <c r="I80" s="18"/>
      <c r="J80" s="18"/>
      <c r="K80" s="7" t="str">
        <f t="shared" si="12"/>
        <v>ญ.</v>
      </c>
      <c r="L80" s="19"/>
      <c r="M80" s="19"/>
      <c r="N80" s="19"/>
      <c r="O80" s="45" t="str">
        <f t="shared" si="13"/>
        <v>//</v>
      </c>
      <c r="P80" s="6">
        <f t="shared" si="14"/>
        <v>0</v>
      </c>
      <c r="Q80" s="7">
        <f t="shared" si="15"/>
        <v>0</v>
      </c>
      <c r="R80" s="8"/>
      <c r="S80" s="8">
        <v>41548</v>
      </c>
      <c r="T80" s="9"/>
      <c r="U80" s="9"/>
      <c r="V80" s="9"/>
      <c r="W80" s="55">
        <f>SUMIFS(PLAN!B:B,PLAN!A:A,AY80)</f>
        <v>0</v>
      </c>
      <c r="X80" s="3">
        <f>SUMIFS(PLAN!C:C,PLAN!A:A,AY80)</f>
        <v>0</v>
      </c>
      <c r="Y80" s="10">
        <f>SUMIFS(PLAN!D:D,PLAN!A:A,AY80)</f>
        <v>0</v>
      </c>
      <c r="Z80" s="3">
        <f>SUMIFS(PLAN!E:E,PLAN!A:A,AY80)</f>
        <v>0</v>
      </c>
      <c r="AA80" s="3">
        <f>SUMIFS(PLAN!F:F,PLAN!A:A,AY80)</f>
        <v>0</v>
      </c>
      <c r="AB80" s="3">
        <f>SUMIFS(PLAN!G:G,PLAN!A:A,AY80)</f>
        <v>0</v>
      </c>
      <c r="AC80" s="11"/>
      <c r="AD80" s="52"/>
      <c r="AE80" s="12">
        <v>1.28</v>
      </c>
      <c r="AF80" s="12">
        <v>0.42</v>
      </c>
      <c r="AG80" s="12">
        <v>0.02</v>
      </c>
      <c r="AH80" s="12">
        <v>0.18</v>
      </c>
      <c r="AI80" s="12"/>
      <c r="AJ80" s="12">
        <v>0.24</v>
      </c>
      <c r="AK80" s="67">
        <f>SUMIFS(PLAN!H:H,PLAN!A:A,AY80)</f>
        <v>0</v>
      </c>
      <c r="AL80" s="13"/>
      <c r="AM80" s="14">
        <f t="shared" si="17"/>
        <v>0</v>
      </c>
      <c r="AN80" s="14">
        <f t="shared" si="18"/>
        <v>0</v>
      </c>
      <c r="AO80" s="14">
        <f t="shared" si="19"/>
        <v>0</v>
      </c>
      <c r="AP80" s="14">
        <f t="shared" si="20"/>
        <v>0</v>
      </c>
      <c r="AQ80" s="14">
        <f t="shared" si="21"/>
        <v>0</v>
      </c>
      <c r="AR80" s="14">
        <f t="shared" si="22"/>
        <v>0</v>
      </c>
      <c r="AS80" s="14"/>
      <c r="AT80" s="14">
        <f t="shared" si="23"/>
        <v>0</v>
      </c>
      <c r="AU80" s="15" t="s">
        <v>3</v>
      </c>
      <c r="AV80" s="16">
        <f t="shared" si="16"/>
        <v>41548</v>
      </c>
      <c r="AW80" s="17"/>
      <c r="AX80" s="2"/>
      <c r="AY80" s="47"/>
    </row>
    <row r="81" spans="1:51" s="44" customFormat="1" ht="21">
      <c r="A81" s="2"/>
      <c r="B81" s="2">
        <v>81001042</v>
      </c>
      <c r="C81" s="52" t="s">
        <v>284</v>
      </c>
      <c r="D81" s="3">
        <v>79</v>
      </c>
      <c r="E81" s="3"/>
      <c r="F81" s="4"/>
      <c r="G81" s="47"/>
      <c r="H81" s="5"/>
      <c r="I81" s="18"/>
      <c r="J81" s="18"/>
      <c r="K81" s="7" t="str">
        <f t="shared" si="12"/>
        <v>ญ.</v>
      </c>
      <c r="L81" s="19"/>
      <c r="M81" s="19"/>
      <c r="N81" s="19"/>
      <c r="O81" s="45" t="str">
        <f t="shared" si="13"/>
        <v>//</v>
      </c>
      <c r="P81" s="6">
        <f t="shared" si="14"/>
        <v>0</v>
      </c>
      <c r="Q81" s="7">
        <f t="shared" si="15"/>
        <v>0</v>
      </c>
      <c r="R81" s="8"/>
      <c r="S81" s="8">
        <v>41548</v>
      </c>
      <c r="T81" s="9"/>
      <c r="U81" s="9"/>
      <c r="V81" s="9"/>
      <c r="W81" s="55">
        <f>SUMIFS(PLAN!B:B,PLAN!A:A,AY81)</f>
        <v>0</v>
      </c>
      <c r="X81" s="3">
        <f>SUMIFS(PLAN!C:C,PLAN!A:A,AY81)</f>
        <v>0</v>
      </c>
      <c r="Y81" s="10">
        <f>SUMIFS(PLAN!D:D,PLAN!A:A,AY81)</f>
        <v>0</v>
      </c>
      <c r="Z81" s="3">
        <f>SUMIFS(PLAN!E:E,PLAN!A:A,AY81)</f>
        <v>0</v>
      </c>
      <c r="AA81" s="3">
        <f>SUMIFS(PLAN!F:F,PLAN!A:A,AY81)</f>
        <v>0</v>
      </c>
      <c r="AB81" s="3">
        <f>SUMIFS(PLAN!G:G,PLAN!A:A,AY81)</f>
        <v>0</v>
      </c>
      <c r="AC81" s="11"/>
      <c r="AD81" s="52"/>
      <c r="AE81" s="12">
        <v>1.28</v>
      </c>
      <c r="AF81" s="12">
        <v>0.42</v>
      </c>
      <c r="AG81" s="12">
        <v>0.02</v>
      </c>
      <c r="AH81" s="12">
        <v>0.18</v>
      </c>
      <c r="AI81" s="12"/>
      <c r="AJ81" s="12">
        <v>0.24</v>
      </c>
      <c r="AK81" s="67">
        <f>SUMIFS(PLAN!H:H,PLAN!A:A,AY81)</f>
        <v>0</v>
      </c>
      <c r="AL81" s="13"/>
      <c r="AM81" s="14">
        <f t="shared" si="17"/>
        <v>0</v>
      </c>
      <c r="AN81" s="14">
        <f t="shared" si="18"/>
        <v>0</v>
      </c>
      <c r="AO81" s="14">
        <f t="shared" si="19"/>
        <v>0</v>
      </c>
      <c r="AP81" s="14">
        <f t="shared" si="20"/>
        <v>0</v>
      </c>
      <c r="AQ81" s="14">
        <f t="shared" si="21"/>
        <v>0</v>
      </c>
      <c r="AR81" s="14">
        <f t="shared" si="22"/>
        <v>0</v>
      </c>
      <c r="AS81" s="14"/>
      <c r="AT81" s="14">
        <f t="shared" si="23"/>
        <v>0</v>
      </c>
      <c r="AU81" s="15" t="s">
        <v>3</v>
      </c>
      <c r="AV81" s="16">
        <f t="shared" si="16"/>
        <v>41548</v>
      </c>
      <c r="AW81" s="17"/>
      <c r="AX81" s="2"/>
      <c r="AY81" s="47"/>
    </row>
    <row r="82" spans="1:51" s="44" customFormat="1" ht="21">
      <c r="A82" s="2"/>
      <c r="B82" s="2">
        <v>81001042</v>
      </c>
      <c r="C82" s="52" t="s">
        <v>284</v>
      </c>
      <c r="D82" s="3">
        <v>80</v>
      </c>
      <c r="E82" s="3"/>
      <c r="F82" s="4"/>
      <c r="G82" s="47"/>
      <c r="H82" s="5"/>
      <c r="I82" s="18"/>
      <c r="J82" s="18"/>
      <c r="K82" s="7" t="str">
        <f t="shared" si="12"/>
        <v>ญ.</v>
      </c>
      <c r="L82" s="19"/>
      <c r="M82" s="19"/>
      <c r="N82" s="19"/>
      <c r="O82" s="45" t="str">
        <f t="shared" si="13"/>
        <v>//</v>
      </c>
      <c r="P82" s="6">
        <f t="shared" si="14"/>
        <v>0</v>
      </c>
      <c r="Q82" s="7">
        <f t="shared" si="15"/>
        <v>0</v>
      </c>
      <c r="R82" s="8"/>
      <c r="S82" s="8">
        <v>41548</v>
      </c>
      <c r="T82" s="9"/>
      <c r="U82" s="9"/>
      <c r="V82" s="9"/>
      <c r="W82" s="55">
        <f>SUMIFS(PLAN!B:B,PLAN!A:A,AY82)</f>
        <v>0</v>
      </c>
      <c r="X82" s="3">
        <f>SUMIFS(PLAN!C:C,PLAN!A:A,AY82)</f>
        <v>0</v>
      </c>
      <c r="Y82" s="10">
        <f>SUMIFS(PLAN!D:D,PLAN!A:A,AY82)</f>
        <v>0</v>
      </c>
      <c r="Z82" s="3">
        <f>SUMIFS(PLAN!E:E,PLAN!A:A,AY82)</f>
        <v>0</v>
      </c>
      <c r="AA82" s="3">
        <f>SUMIFS(PLAN!F:F,PLAN!A:A,AY82)</f>
        <v>0</v>
      </c>
      <c r="AB82" s="3">
        <f>SUMIFS(PLAN!G:G,PLAN!A:A,AY82)</f>
        <v>0</v>
      </c>
      <c r="AC82" s="11"/>
      <c r="AD82" s="52"/>
      <c r="AE82" s="12">
        <v>1.28</v>
      </c>
      <c r="AF82" s="12">
        <v>0.42</v>
      </c>
      <c r="AG82" s="12">
        <v>0.02</v>
      </c>
      <c r="AH82" s="12">
        <v>0.18</v>
      </c>
      <c r="AI82" s="12"/>
      <c r="AJ82" s="12">
        <v>0.24</v>
      </c>
      <c r="AK82" s="67">
        <f>SUMIFS(PLAN!H:H,PLAN!A:A,AY82)</f>
        <v>0</v>
      </c>
      <c r="AL82" s="13"/>
      <c r="AM82" s="14">
        <f t="shared" si="17"/>
        <v>0</v>
      </c>
      <c r="AN82" s="14">
        <f t="shared" si="18"/>
        <v>0</v>
      </c>
      <c r="AO82" s="14">
        <f t="shared" si="19"/>
        <v>0</v>
      </c>
      <c r="AP82" s="14">
        <f t="shared" si="20"/>
        <v>0</v>
      </c>
      <c r="AQ82" s="14">
        <f t="shared" si="21"/>
        <v>0</v>
      </c>
      <c r="AR82" s="14">
        <f t="shared" si="22"/>
        <v>0</v>
      </c>
      <c r="AS82" s="14"/>
      <c r="AT82" s="14">
        <f t="shared" si="23"/>
        <v>0</v>
      </c>
      <c r="AU82" s="15" t="s">
        <v>3</v>
      </c>
      <c r="AV82" s="16">
        <f t="shared" si="16"/>
        <v>41548</v>
      </c>
      <c r="AW82" s="17"/>
      <c r="AX82" s="2"/>
      <c r="AY82" s="47"/>
    </row>
    <row r="83" spans="1:51" s="44" customFormat="1" ht="21">
      <c r="A83" s="2"/>
      <c r="B83" s="2">
        <v>81001042</v>
      </c>
      <c r="C83" s="52" t="s">
        <v>284</v>
      </c>
      <c r="D83" s="3">
        <v>81</v>
      </c>
      <c r="E83" s="3"/>
      <c r="F83" s="4"/>
      <c r="G83" s="47"/>
      <c r="H83" s="5"/>
      <c r="I83" s="18"/>
      <c r="J83" s="18"/>
      <c r="K83" s="7" t="str">
        <f t="shared" si="12"/>
        <v>ญ.</v>
      </c>
      <c r="L83" s="19"/>
      <c r="M83" s="19"/>
      <c r="N83" s="19"/>
      <c r="O83" s="45" t="str">
        <f t="shared" si="13"/>
        <v>//</v>
      </c>
      <c r="P83" s="6">
        <f t="shared" si="14"/>
        <v>0</v>
      </c>
      <c r="Q83" s="7">
        <f t="shared" si="15"/>
        <v>0</v>
      </c>
      <c r="R83" s="8"/>
      <c r="S83" s="8">
        <v>41548</v>
      </c>
      <c r="T83" s="9"/>
      <c r="U83" s="9"/>
      <c r="V83" s="9"/>
      <c r="W83" s="55">
        <f>SUMIFS(PLAN!B:B,PLAN!A:A,AY83)</f>
        <v>0</v>
      </c>
      <c r="X83" s="3">
        <f>SUMIFS(PLAN!C:C,PLAN!A:A,AY83)</f>
        <v>0</v>
      </c>
      <c r="Y83" s="10">
        <f>SUMIFS(PLAN!D:D,PLAN!A:A,AY83)</f>
        <v>0</v>
      </c>
      <c r="Z83" s="3">
        <f>SUMIFS(PLAN!E:E,PLAN!A:A,AY83)</f>
        <v>0</v>
      </c>
      <c r="AA83" s="3">
        <f>SUMIFS(PLAN!F:F,PLAN!A:A,AY83)</f>
        <v>0</v>
      </c>
      <c r="AB83" s="3">
        <f>SUMIFS(PLAN!G:G,PLAN!A:A,AY83)</f>
        <v>0</v>
      </c>
      <c r="AC83" s="11"/>
      <c r="AD83" s="52"/>
      <c r="AE83" s="12">
        <v>1.28</v>
      </c>
      <c r="AF83" s="12">
        <v>0.42</v>
      </c>
      <c r="AG83" s="12">
        <v>0.02</v>
      </c>
      <c r="AH83" s="12">
        <v>0.18</v>
      </c>
      <c r="AI83" s="12"/>
      <c r="AJ83" s="12">
        <v>0.24</v>
      </c>
      <c r="AK83" s="67">
        <f>SUMIFS(PLAN!H:H,PLAN!A:A,AY83)</f>
        <v>0</v>
      </c>
      <c r="AL83" s="13"/>
      <c r="AM83" s="14">
        <f t="shared" si="17"/>
        <v>0</v>
      </c>
      <c r="AN83" s="14">
        <f t="shared" si="18"/>
        <v>0</v>
      </c>
      <c r="AO83" s="14">
        <f t="shared" si="19"/>
        <v>0</v>
      </c>
      <c r="AP83" s="14">
        <f t="shared" si="20"/>
        <v>0</v>
      </c>
      <c r="AQ83" s="14">
        <f t="shared" si="21"/>
        <v>0</v>
      </c>
      <c r="AR83" s="14">
        <f t="shared" si="22"/>
        <v>0</v>
      </c>
      <c r="AS83" s="14"/>
      <c r="AT83" s="14">
        <f t="shared" si="23"/>
        <v>0</v>
      </c>
      <c r="AU83" s="15" t="s">
        <v>3</v>
      </c>
      <c r="AV83" s="16">
        <f t="shared" si="16"/>
        <v>41548</v>
      </c>
      <c r="AW83" s="17"/>
      <c r="AX83" s="2"/>
      <c r="AY83" s="47"/>
    </row>
    <row r="84" spans="1:51" s="44" customFormat="1" ht="21">
      <c r="A84" s="2"/>
      <c r="B84" s="2">
        <v>81001042</v>
      </c>
      <c r="C84" s="52" t="s">
        <v>284</v>
      </c>
      <c r="D84" s="3">
        <v>82</v>
      </c>
      <c r="E84" s="3"/>
      <c r="F84" s="4"/>
      <c r="G84" s="47"/>
      <c r="H84" s="5"/>
      <c r="I84" s="18"/>
      <c r="J84" s="18"/>
      <c r="K84" s="7" t="str">
        <f t="shared" si="12"/>
        <v>ญ.</v>
      </c>
      <c r="L84" s="19"/>
      <c r="M84" s="19"/>
      <c r="N84" s="19"/>
      <c r="O84" s="45" t="str">
        <f t="shared" si="13"/>
        <v>//</v>
      </c>
      <c r="P84" s="6">
        <f t="shared" si="14"/>
        <v>0</v>
      </c>
      <c r="Q84" s="7">
        <f t="shared" si="15"/>
        <v>0</v>
      </c>
      <c r="R84" s="8"/>
      <c r="S84" s="8">
        <v>41548</v>
      </c>
      <c r="T84" s="9"/>
      <c r="U84" s="9"/>
      <c r="V84" s="9"/>
      <c r="W84" s="55">
        <f>SUMIFS(PLAN!B:B,PLAN!A:A,AY84)</f>
        <v>0</v>
      </c>
      <c r="X84" s="3">
        <f>SUMIFS(PLAN!C:C,PLAN!A:A,AY84)</f>
        <v>0</v>
      </c>
      <c r="Y84" s="10">
        <f>SUMIFS(PLAN!D:D,PLAN!A:A,AY84)</f>
        <v>0</v>
      </c>
      <c r="Z84" s="3">
        <f>SUMIFS(PLAN!E:E,PLAN!A:A,AY84)</f>
        <v>0</v>
      </c>
      <c r="AA84" s="3">
        <f>SUMIFS(PLAN!F:F,PLAN!A:A,AY84)</f>
        <v>0</v>
      </c>
      <c r="AB84" s="3">
        <f>SUMIFS(PLAN!G:G,PLAN!A:A,AY84)</f>
        <v>0</v>
      </c>
      <c r="AC84" s="11"/>
      <c r="AD84" s="52"/>
      <c r="AE84" s="12">
        <v>1.28</v>
      </c>
      <c r="AF84" s="12">
        <v>0.42</v>
      </c>
      <c r="AG84" s="12">
        <v>0.02</v>
      </c>
      <c r="AH84" s="12">
        <v>0.18</v>
      </c>
      <c r="AI84" s="12"/>
      <c r="AJ84" s="12">
        <v>0.24</v>
      </c>
      <c r="AK84" s="67">
        <f>SUMIFS(PLAN!H:H,PLAN!A:A,AY84)</f>
        <v>0</v>
      </c>
      <c r="AL84" s="13"/>
      <c r="AM84" s="14">
        <f t="shared" si="17"/>
        <v>0</v>
      </c>
      <c r="AN84" s="14">
        <f t="shared" si="18"/>
        <v>0</v>
      </c>
      <c r="AO84" s="14">
        <f t="shared" si="19"/>
        <v>0</v>
      </c>
      <c r="AP84" s="14">
        <f t="shared" si="20"/>
        <v>0</v>
      </c>
      <c r="AQ84" s="14">
        <f t="shared" si="21"/>
        <v>0</v>
      </c>
      <c r="AR84" s="14">
        <f t="shared" si="22"/>
        <v>0</v>
      </c>
      <c r="AS84" s="14"/>
      <c r="AT84" s="14">
        <f t="shared" si="23"/>
        <v>0</v>
      </c>
      <c r="AU84" s="15" t="s">
        <v>3</v>
      </c>
      <c r="AV84" s="16">
        <f t="shared" si="16"/>
        <v>41548</v>
      </c>
      <c r="AW84" s="17"/>
      <c r="AX84" s="2"/>
      <c r="AY84" s="47"/>
    </row>
    <row r="85" spans="1:51" s="44" customFormat="1" ht="21">
      <c r="A85" s="2"/>
      <c r="B85" s="2">
        <v>81001042</v>
      </c>
      <c r="C85" s="52" t="s">
        <v>284</v>
      </c>
      <c r="D85" s="3">
        <v>83</v>
      </c>
      <c r="E85" s="3"/>
      <c r="F85" s="4"/>
      <c r="G85" s="47"/>
      <c r="H85" s="5"/>
      <c r="I85" s="18"/>
      <c r="J85" s="18"/>
      <c r="K85" s="7" t="str">
        <f t="shared" si="12"/>
        <v>ญ.</v>
      </c>
      <c r="L85" s="19"/>
      <c r="M85" s="19"/>
      <c r="N85" s="19"/>
      <c r="O85" s="45" t="str">
        <f t="shared" si="13"/>
        <v>//</v>
      </c>
      <c r="P85" s="6">
        <f t="shared" si="14"/>
        <v>0</v>
      </c>
      <c r="Q85" s="7">
        <f t="shared" si="15"/>
        <v>0</v>
      </c>
      <c r="R85" s="8"/>
      <c r="S85" s="8">
        <v>41548</v>
      </c>
      <c r="T85" s="9"/>
      <c r="U85" s="9"/>
      <c r="V85" s="9"/>
      <c r="W85" s="55">
        <f>SUMIFS(PLAN!B:B,PLAN!A:A,AY85)</f>
        <v>0</v>
      </c>
      <c r="X85" s="3">
        <f>SUMIFS(PLAN!C:C,PLAN!A:A,AY85)</f>
        <v>0</v>
      </c>
      <c r="Y85" s="10">
        <f>SUMIFS(PLAN!D:D,PLAN!A:A,AY85)</f>
        <v>0</v>
      </c>
      <c r="Z85" s="3">
        <f>SUMIFS(PLAN!E:E,PLAN!A:A,AY85)</f>
        <v>0</v>
      </c>
      <c r="AA85" s="3">
        <f>SUMIFS(PLAN!F:F,PLAN!A:A,AY85)</f>
        <v>0</v>
      </c>
      <c r="AB85" s="3">
        <f>SUMIFS(PLAN!G:G,PLAN!A:A,AY85)</f>
        <v>0</v>
      </c>
      <c r="AC85" s="11"/>
      <c r="AD85" s="52"/>
      <c r="AE85" s="12">
        <v>1.28</v>
      </c>
      <c r="AF85" s="12">
        <v>0.42</v>
      </c>
      <c r="AG85" s="12">
        <v>0.02</v>
      </c>
      <c r="AH85" s="12">
        <v>0.18</v>
      </c>
      <c r="AI85" s="12"/>
      <c r="AJ85" s="12">
        <v>0.24</v>
      </c>
      <c r="AK85" s="67">
        <f>SUMIFS(PLAN!H:H,PLAN!A:A,AY85)</f>
        <v>0</v>
      </c>
      <c r="AL85" s="13"/>
      <c r="AM85" s="14">
        <f t="shared" si="17"/>
        <v>0</v>
      </c>
      <c r="AN85" s="14">
        <f t="shared" si="18"/>
        <v>0</v>
      </c>
      <c r="AO85" s="14">
        <f t="shared" si="19"/>
        <v>0</v>
      </c>
      <c r="AP85" s="14">
        <f t="shared" si="20"/>
        <v>0</v>
      </c>
      <c r="AQ85" s="14">
        <f t="shared" si="21"/>
        <v>0</v>
      </c>
      <c r="AR85" s="14">
        <f t="shared" si="22"/>
        <v>0</v>
      </c>
      <c r="AS85" s="14"/>
      <c r="AT85" s="14">
        <f t="shared" si="23"/>
        <v>0</v>
      </c>
      <c r="AU85" s="15" t="s">
        <v>3</v>
      </c>
      <c r="AV85" s="16">
        <f t="shared" si="16"/>
        <v>41548</v>
      </c>
      <c r="AW85" s="17"/>
      <c r="AX85" s="2"/>
      <c r="AY85" s="47"/>
    </row>
    <row r="86" spans="1:51" s="44" customFormat="1" ht="21">
      <c r="A86" s="2"/>
      <c r="B86" s="2">
        <v>81001042</v>
      </c>
      <c r="C86" s="52" t="s">
        <v>284</v>
      </c>
      <c r="D86" s="3">
        <v>84</v>
      </c>
      <c r="E86" s="3"/>
      <c r="F86" s="4"/>
      <c r="G86" s="47"/>
      <c r="H86" s="5"/>
      <c r="I86" s="18"/>
      <c r="J86" s="18"/>
      <c r="K86" s="7" t="str">
        <f t="shared" si="12"/>
        <v>ญ.</v>
      </c>
      <c r="L86" s="19"/>
      <c r="M86" s="19"/>
      <c r="N86" s="19"/>
      <c r="O86" s="45" t="str">
        <f t="shared" si="13"/>
        <v>//</v>
      </c>
      <c r="P86" s="6">
        <f t="shared" si="14"/>
        <v>0</v>
      </c>
      <c r="Q86" s="7">
        <f t="shared" si="15"/>
        <v>0</v>
      </c>
      <c r="R86" s="8"/>
      <c r="S86" s="8">
        <v>41548</v>
      </c>
      <c r="T86" s="9"/>
      <c r="U86" s="9"/>
      <c r="V86" s="9"/>
      <c r="W86" s="55">
        <f>SUMIFS(PLAN!B:B,PLAN!A:A,AY86)</f>
        <v>0</v>
      </c>
      <c r="X86" s="3">
        <f>SUMIFS(PLAN!C:C,PLAN!A:A,AY86)</f>
        <v>0</v>
      </c>
      <c r="Y86" s="10">
        <f>SUMIFS(PLAN!D:D,PLAN!A:A,AY86)</f>
        <v>0</v>
      </c>
      <c r="Z86" s="3">
        <f>SUMIFS(PLAN!E:E,PLAN!A:A,AY86)</f>
        <v>0</v>
      </c>
      <c r="AA86" s="3">
        <f>SUMIFS(PLAN!F:F,PLAN!A:A,AY86)</f>
        <v>0</v>
      </c>
      <c r="AB86" s="3">
        <f>SUMIFS(PLAN!G:G,PLAN!A:A,AY86)</f>
        <v>0</v>
      </c>
      <c r="AC86" s="11"/>
      <c r="AD86" s="52"/>
      <c r="AE86" s="12">
        <v>1.28</v>
      </c>
      <c r="AF86" s="12">
        <v>0.42</v>
      </c>
      <c r="AG86" s="12">
        <v>0.02</v>
      </c>
      <c r="AH86" s="12">
        <v>0.18</v>
      </c>
      <c r="AI86" s="12"/>
      <c r="AJ86" s="12">
        <v>0.24</v>
      </c>
      <c r="AK86" s="67">
        <f>SUMIFS(PLAN!H:H,PLAN!A:A,AY86)</f>
        <v>0</v>
      </c>
      <c r="AL86" s="13"/>
      <c r="AM86" s="14">
        <f t="shared" si="17"/>
        <v>0</v>
      </c>
      <c r="AN86" s="14">
        <f t="shared" si="18"/>
        <v>0</v>
      </c>
      <c r="AO86" s="14">
        <f t="shared" si="19"/>
        <v>0</v>
      </c>
      <c r="AP86" s="14">
        <f t="shared" si="20"/>
        <v>0</v>
      </c>
      <c r="AQ86" s="14">
        <f t="shared" si="21"/>
        <v>0</v>
      </c>
      <c r="AR86" s="14">
        <f t="shared" si="22"/>
        <v>0</v>
      </c>
      <c r="AS86" s="14"/>
      <c r="AT86" s="14">
        <f t="shared" si="23"/>
        <v>0</v>
      </c>
      <c r="AU86" s="15" t="s">
        <v>3</v>
      </c>
      <c r="AV86" s="16">
        <f t="shared" si="16"/>
        <v>41548</v>
      </c>
      <c r="AW86" s="17"/>
      <c r="AX86" s="2"/>
      <c r="AY86" s="47"/>
    </row>
    <row r="87" spans="1:51" s="44" customFormat="1" ht="21">
      <c r="A87" s="2"/>
      <c r="B87" s="2">
        <v>81001042</v>
      </c>
      <c r="C87" s="52" t="s">
        <v>284</v>
      </c>
      <c r="D87" s="3">
        <v>85</v>
      </c>
      <c r="E87" s="3"/>
      <c r="F87" s="4"/>
      <c r="G87" s="47"/>
      <c r="H87" s="5"/>
      <c r="I87" s="18"/>
      <c r="J87" s="18"/>
      <c r="K87" s="7" t="str">
        <f t="shared" si="12"/>
        <v>ญ.</v>
      </c>
      <c r="L87" s="19"/>
      <c r="M87" s="19"/>
      <c r="N87" s="19"/>
      <c r="O87" s="45" t="str">
        <f t="shared" si="13"/>
        <v>//</v>
      </c>
      <c r="P87" s="6">
        <f t="shared" si="14"/>
        <v>0</v>
      </c>
      <c r="Q87" s="7">
        <f t="shared" si="15"/>
        <v>0</v>
      </c>
      <c r="R87" s="8"/>
      <c r="S87" s="8">
        <v>41548</v>
      </c>
      <c r="T87" s="9"/>
      <c r="U87" s="9"/>
      <c r="V87" s="9"/>
      <c r="W87" s="55">
        <f>SUMIFS(PLAN!B:B,PLAN!A:A,AY87)</f>
        <v>0</v>
      </c>
      <c r="X87" s="3">
        <f>SUMIFS(PLAN!C:C,PLAN!A:A,AY87)</f>
        <v>0</v>
      </c>
      <c r="Y87" s="10">
        <f>SUMIFS(PLAN!D:D,PLAN!A:A,AY87)</f>
        <v>0</v>
      </c>
      <c r="Z87" s="3">
        <f>SUMIFS(PLAN!E:E,PLAN!A:A,AY87)</f>
        <v>0</v>
      </c>
      <c r="AA87" s="3">
        <f>SUMIFS(PLAN!F:F,PLAN!A:A,AY87)</f>
        <v>0</v>
      </c>
      <c r="AB87" s="3">
        <f>SUMIFS(PLAN!G:G,PLAN!A:A,AY87)</f>
        <v>0</v>
      </c>
      <c r="AC87" s="11"/>
      <c r="AD87" s="52"/>
      <c r="AE87" s="12">
        <v>1.28</v>
      </c>
      <c r="AF87" s="12">
        <v>0.42</v>
      </c>
      <c r="AG87" s="12">
        <v>0.02</v>
      </c>
      <c r="AH87" s="12">
        <v>0.18</v>
      </c>
      <c r="AI87" s="12"/>
      <c r="AJ87" s="12">
        <v>0.24</v>
      </c>
      <c r="AK87" s="67">
        <f>SUMIFS(PLAN!H:H,PLAN!A:A,AY87)</f>
        <v>0</v>
      </c>
      <c r="AL87" s="13"/>
      <c r="AM87" s="14">
        <f t="shared" si="17"/>
        <v>0</v>
      </c>
      <c r="AN87" s="14">
        <f t="shared" si="18"/>
        <v>0</v>
      </c>
      <c r="AO87" s="14">
        <f t="shared" si="19"/>
        <v>0</v>
      </c>
      <c r="AP87" s="14">
        <f t="shared" si="20"/>
        <v>0</v>
      </c>
      <c r="AQ87" s="14">
        <f t="shared" si="21"/>
        <v>0</v>
      </c>
      <c r="AR87" s="14">
        <f t="shared" si="22"/>
        <v>0</v>
      </c>
      <c r="AS87" s="14"/>
      <c r="AT87" s="14">
        <f t="shared" si="23"/>
        <v>0</v>
      </c>
      <c r="AU87" s="15" t="s">
        <v>3</v>
      </c>
      <c r="AV87" s="16">
        <f t="shared" si="16"/>
        <v>41548</v>
      </c>
      <c r="AW87" s="17"/>
      <c r="AX87" s="2"/>
      <c r="AY87" s="47"/>
    </row>
    <row r="88" spans="1:51" s="44" customFormat="1" ht="21">
      <c r="A88" s="2"/>
      <c r="B88" s="2">
        <v>81001042</v>
      </c>
      <c r="C88" s="52" t="s">
        <v>284</v>
      </c>
      <c r="D88" s="3">
        <v>86</v>
      </c>
      <c r="E88" s="3"/>
      <c r="F88" s="4"/>
      <c r="G88" s="47"/>
      <c r="H88" s="5"/>
      <c r="I88" s="18"/>
      <c r="J88" s="18"/>
      <c r="K88" s="7" t="str">
        <f t="shared" si="12"/>
        <v>ญ.</v>
      </c>
      <c r="L88" s="19"/>
      <c r="M88" s="19"/>
      <c r="N88" s="19"/>
      <c r="O88" s="45" t="str">
        <f t="shared" si="13"/>
        <v>//</v>
      </c>
      <c r="P88" s="6">
        <f t="shared" si="14"/>
        <v>0</v>
      </c>
      <c r="Q88" s="7">
        <f t="shared" si="15"/>
        <v>0</v>
      </c>
      <c r="R88" s="8"/>
      <c r="S88" s="8">
        <v>41548</v>
      </c>
      <c r="T88" s="9"/>
      <c r="U88" s="9"/>
      <c r="V88" s="9"/>
      <c r="W88" s="55">
        <f>SUMIFS(PLAN!B:B,PLAN!A:A,AY88)</f>
        <v>0</v>
      </c>
      <c r="X88" s="3">
        <f>SUMIFS(PLAN!C:C,PLAN!A:A,AY88)</f>
        <v>0</v>
      </c>
      <c r="Y88" s="10">
        <f>SUMIFS(PLAN!D:D,PLAN!A:A,AY88)</f>
        <v>0</v>
      </c>
      <c r="Z88" s="3">
        <f>SUMIFS(PLAN!E:E,PLAN!A:A,AY88)</f>
        <v>0</v>
      </c>
      <c r="AA88" s="3">
        <f>SUMIFS(PLAN!F:F,PLAN!A:A,AY88)</f>
        <v>0</v>
      </c>
      <c r="AB88" s="3">
        <f>SUMIFS(PLAN!G:G,PLAN!A:A,AY88)</f>
        <v>0</v>
      </c>
      <c r="AC88" s="11"/>
      <c r="AD88" s="52"/>
      <c r="AE88" s="12">
        <v>1.28</v>
      </c>
      <c r="AF88" s="12">
        <v>0.42</v>
      </c>
      <c r="AG88" s="12">
        <v>0.02</v>
      </c>
      <c r="AH88" s="12">
        <v>0.18</v>
      </c>
      <c r="AI88" s="12"/>
      <c r="AJ88" s="12">
        <v>0.24</v>
      </c>
      <c r="AK88" s="67">
        <f>SUMIFS(PLAN!H:H,PLAN!A:A,AY88)</f>
        <v>0</v>
      </c>
      <c r="AL88" s="13"/>
      <c r="AM88" s="14">
        <f t="shared" si="17"/>
        <v>0</v>
      </c>
      <c r="AN88" s="14">
        <f t="shared" si="18"/>
        <v>0</v>
      </c>
      <c r="AO88" s="14">
        <f t="shared" si="19"/>
        <v>0</v>
      </c>
      <c r="AP88" s="14">
        <f t="shared" si="20"/>
        <v>0</v>
      </c>
      <c r="AQ88" s="14">
        <f t="shared" si="21"/>
        <v>0</v>
      </c>
      <c r="AR88" s="14">
        <f t="shared" si="22"/>
        <v>0</v>
      </c>
      <c r="AS88" s="14"/>
      <c r="AT88" s="14">
        <f t="shared" si="23"/>
        <v>0</v>
      </c>
      <c r="AU88" s="15" t="s">
        <v>3</v>
      </c>
      <c r="AV88" s="16">
        <f t="shared" si="16"/>
        <v>41548</v>
      </c>
      <c r="AW88" s="17"/>
      <c r="AX88" s="2"/>
      <c r="AY88" s="47"/>
    </row>
    <row r="89" spans="1:51" s="44" customFormat="1" ht="21">
      <c r="A89" s="2"/>
      <c r="B89" s="2">
        <v>81001042</v>
      </c>
      <c r="C89" s="52" t="s">
        <v>284</v>
      </c>
      <c r="D89" s="3">
        <v>87</v>
      </c>
      <c r="E89" s="3"/>
      <c r="F89" s="4"/>
      <c r="G89" s="47"/>
      <c r="H89" s="5"/>
      <c r="I89" s="18"/>
      <c r="J89" s="18"/>
      <c r="K89" s="7" t="str">
        <f t="shared" si="12"/>
        <v>ญ.</v>
      </c>
      <c r="L89" s="19"/>
      <c r="M89" s="19"/>
      <c r="N89" s="19"/>
      <c r="O89" s="45" t="str">
        <f t="shared" si="13"/>
        <v>//</v>
      </c>
      <c r="P89" s="6">
        <f t="shared" si="14"/>
        <v>0</v>
      </c>
      <c r="Q89" s="7">
        <f t="shared" si="15"/>
        <v>0</v>
      </c>
      <c r="R89" s="8"/>
      <c r="S89" s="8">
        <v>41548</v>
      </c>
      <c r="T89" s="9"/>
      <c r="U89" s="9"/>
      <c r="V89" s="9"/>
      <c r="W89" s="55">
        <f>SUMIFS(PLAN!B:B,PLAN!A:A,AY89)</f>
        <v>0</v>
      </c>
      <c r="X89" s="3">
        <f>SUMIFS(PLAN!C:C,PLAN!A:A,AY89)</f>
        <v>0</v>
      </c>
      <c r="Y89" s="10">
        <f>SUMIFS(PLAN!D:D,PLAN!A:A,AY89)</f>
        <v>0</v>
      </c>
      <c r="Z89" s="3">
        <f>SUMIFS(PLAN!E:E,PLAN!A:A,AY89)</f>
        <v>0</v>
      </c>
      <c r="AA89" s="3">
        <f>SUMIFS(PLAN!F:F,PLAN!A:A,AY89)</f>
        <v>0</v>
      </c>
      <c r="AB89" s="3">
        <f>SUMIFS(PLAN!G:G,PLAN!A:A,AY89)</f>
        <v>0</v>
      </c>
      <c r="AC89" s="11"/>
      <c r="AD89" s="52"/>
      <c r="AE89" s="12">
        <v>1.28</v>
      </c>
      <c r="AF89" s="12">
        <v>0.42</v>
      </c>
      <c r="AG89" s="12">
        <v>0.02</v>
      </c>
      <c r="AH89" s="12">
        <v>0.18</v>
      </c>
      <c r="AI89" s="12"/>
      <c r="AJ89" s="12">
        <v>0.24</v>
      </c>
      <c r="AK89" s="67">
        <f>SUMIFS(PLAN!H:H,PLAN!A:A,AY89)</f>
        <v>0</v>
      </c>
      <c r="AL89" s="13"/>
      <c r="AM89" s="14">
        <f t="shared" si="17"/>
        <v>0</v>
      </c>
      <c r="AN89" s="14">
        <f t="shared" si="18"/>
        <v>0</v>
      </c>
      <c r="AO89" s="14">
        <f t="shared" si="19"/>
        <v>0</v>
      </c>
      <c r="AP89" s="14">
        <f t="shared" si="20"/>
        <v>0</v>
      </c>
      <c r="AQ89" s="14">
        <f t="shared" si="21"/>
        <v>0</v>
      </c>
      <c r="AR89" s="14">
        <f t="shared" si="22"/>
        <v>0</v>
      </c>
      <c r="AS89" s="14"/>
      <c r="AT89" s="14">
        <f t="shared" si="23"/>
        <v>0</v>
      </c>
      <c r="AU89" s="15" t="s">
        <v>3</v>
      </c>
      <c r="AV89" s="16">
        <f t="shared" si="16"/>
        <v>41548</v>
      </c>
      <c r="AW89" s="17"/>
      <c r="AX89" s="2"/>
      <c r="AY89" s="47"/>
    </row>
    <row r="90" spans="1:51" s="44" customFormat="1" ht="21">
      <c r="A90" s="2"/>
      <c r="B90" s="2">
        <v>81001042</v>
      </c>
      <c r="C90" s="52" t="s">
        <v>284</v>
      </c>
      <c r="D90" s="3">
        <v>88</v>
      </c>
      <c r="E90" s="3"/>
      <c r="F90" s="4"/>
      <c r="G90" s="47"/>
      <c r="H90" s="5"/>
      <c r="I90" s="18"/>
      <c r="J90" s="18"/>
      <c r="K90" s="7" t="str">
        <f t="shared" si="12"/>
        <v>ญ.</v>
      </c>
      <c r="L90" s="19"/>
      <c r="M90" s="19"/>
      <c r="N90" s="19"/>
      <c r="O90" s="45" t="str">
        <f t="shared" si="13"/>
        <v>//</v>
      </c>
      <c r="P90" s="6">
        <f t="shared" si="14"/>
        <v>0</v>
      </c>
      <c r="Q90" s="7">
        <f t="shared" si="15"/>
        <v>0</v>
      </c>
      <c r="R90" s="8"/>
      <c r="S90" s="8">
        <v>41548</v>
      </c>
      <c r="T90" s="9"/>
      <c r="U90" s="9"/>
      <c r="V90" s="9"/>
      <c r="W90" s="55">
        <f>SUMIFS(PLAN!B:B,PLAN!A:A,AY90)</f>
        <v>0</v>
      </c>
      <c r="X90" s="3">
        <f>SUMIFS(PLAN!C:C,PLAN!A:A,AY90)</f>
        <v>0</v>
      </c>
      <c r="Y90" s="10">
        <f>SUMIFS(PLAN!D:D,PLAN!A:A,AY90)</f>
        <v>0</v>
      </c>
      <c r="Z90" s="3">
        <f>SUMIFS(PLAN!E:E,PLAN!A:A,AY90)</f>
        <v>0</v>
      </c>
      <c r="AA90" s="3">
        <f>SUMIFS(PLAN!F:F,PLAN!A:A,AY90)</f>
        <v>0</v>
      </c>
      <c r="AB90" s="3">
        <f>SUMIFS(PLAN!G:G,PLAN!A:A,AY90)</f>
        <v>0</v>
      </c>
      <c r="AC90" s="11"/>
      <c r="AD90" s="52"/>
      <c r="AE90" s="12">
        <v>1.28</v>
      </c>
      <c r="AF90" s="12">
        <v>0.42</v>
      </c>
      <c r="AG90" s="12">
        <v>0.02</v>
      </c>
      <c r="AH90" s="12">
        <v>0.18</v>
      </c>
      <c r="AI90" s="12"/>
      <c r="AJ90" s="12">
        <v>0.24</v>
      </c>
      <c r="AK90" s="67">
        <f>SUMIFS(PLAN!H:H,PLAN!A:A,AY90)</f>
        <v>0</v>
      </c>
      <c r="AL90" s="13"/>
      <c r="AM90" s="14">
        <f t="shared" si="17"/>
        <v>0</v>
      </c>
      <c r="AN90" s="14">
        <f t="shared" si="18"/>
        <v>0</v>
      </c>
      <c r="AO90" s="14">
        <f t="shared" si="19"/>
        <v>0</v>
      </c>
      <c r="AP90" s="14">
        <f t="shared" si="20"/>
        <v>0</v>
      </c>
      <c r="AQ90" s="14">
        <f t="shared" si="21"/>
        <v>0</v>
      </c>
      <c r="AR90" s="14">
        <f t="shared" si="22"/>
        <v>0</v>
      </c>
      <c r="AS90" s="14"/>
      <c r="AT90" s="14">
        <f t="shared" si="23"/>
        <v>0</v>
      </c>
      <c r="AU90" s="15" t="s">
        <v>3</v>
      </c>
      <c r="AV90" s="16">
        <f t="shared" si="16"/>
        <v>41548</v>
      </c>
      <c r="AW90" s="17"/>
      <c r="AX90" s="2"/>
      <c r="AY90" s="47"/>
    </row>
    <row r="91" spans="1:51" s="44" customFormat="1" ht="21">
      <c r="A91" s="2"/>
      <c r="B91" s="2">
        <v>81001042</v>
      </c>
      <c r="C91" s="52" t="s">
        <v>284</v>
      </c>
      <c r="D91" s="3">
        <v>89</v>
      </c>
      <c r="E91" s="3"/>
      <c r="F91" s="4"/>
      <c r="G91" s="47"/>
      <c r="H91" s="5"/>
      <c r="I91" s="18"/>
      <c r="J91" s="18"/>
      <c r="K91" s="7" t="str">
        <f t="shared" si="12"/>
        <v>ญ.</v>
      </c>
      <c r="L91" s="19"/>
      <c r="M91" s="19"/>
      <c r="N91" s="19"/>
      <c r="O91" s="45" t="str">
        <f t="shared" si="13"/>
        <v>//</v>
      </c>
      <c r="P91" s="6">
        <f t="shared" si="14"/>
        <v>0</v>
      </c>
      <c r="Q91" s="7">
        <f t="shared" si="15"/>
        <v>0</v>
      </c>
      <c r="R91" s="8"/>
      <c r="S91" s="8">
        <v>41548</v>
      </c>
      <c r="T91" s="9"/>
      <c r="U91" s="9"/>
      <c r="V91" s="9"/>
      <c r="W91" s="55">
        <f>SUMIFS(PLAN!B:B,PLAN!A:A,AY91)</f>
        <v>0</v>
      </c>
      <c r="X91" s="3">
        <f>SUMIFS(PLAN!C:C,PLAN!A:A,AY91)</f>
        <v>0</v>
      </c>
      <c r="Y91" s="10">
        <f>SUMIFS(PLAN!D:D,PLAN!A:A,AY91)</f>
        <v>0</v>
      </c>
      <c r="Z91" s="3">
        <f>SUMIFS(PLAN!E:E,PLAN!A:A,AY91)</f>
        <v>0</v>
      </c>
      <c r="AA91" s="3">
        <f>SUMIFS(PLAN!F:F,PLAN!A:A,AY91)</f>
        <v>0</v>
      </c>
      <c r="AB91" s="3">
        <f>SUMIFS(PLAN!G:G,PLAN!A:A,AY91)</f>
        <v>0</v>
      </c>
      <c r="AC91" s="11"/>
      <c r="AD91" s="52"/>
      <c r="AE91" s="12">
        <v>1.28</v>
      </c>
      <c r="AF91" s="12">
        <v>0.42</v>
      </c>
      <c r="AG91" s="12">
        <v>0.02</v>
      </c>
      <c r="AH91" s="12">
        <v>0.18</v>
      </c>
      <c r="AI91" s="12"/>
      <c r="AJ91" s="12">
        <v>0.24</v>
      </c>
      <c r="AK91" s="67">
        <f>SUMIFS(PLAN!H:H,PLAN!A:A,AY91)</f>
        <v>0</v>
      </c>
      <c r="AL91" s="13"/>
      <c r="AM91" s="14">
        <f t="shared" si="17"/>
        <v>0</v>
      </c>
      <c r="AN91" s="14">
        <f t="shared" si="18"/>
        <v>0</v>
      </c>
      <c r="AO91" s="14">
        <f t="shared" si="19"/>
        <v>0</v>
      </c>
      <c r="AP91" s="14">
        <f t="shared" si="20"/>
        <v>0</v>
      </c>
      <c r="AQ91" s="14">
        <f t="shared" si="21"/>
        <v>0</v>
      </c>
      <c r="AR91" s="14">
        <f t="shared" si="22"/>
        <v>0</v>
      </c>
      <c r="AS91" s="14"/>
      <c r="AT91" s="14">
        <f t="shared" si="23"/>
        <v>0</v>
      </c>
      <c r="AU91" s="15" t="s">
        <v>3</v>
      </c>
      <c r="AV91" s="16">
        <f t="shared" si="16"/>
        <v>41548</v>
      </c>
      <c r="AW91" s="17"/>
      <c r="AX91" s="2"/>
      <c r="AY91" s="47"/>
    </row>
    <row r="92" spans="1:51" s="44" customFormat="1" ht="21">
      <c r="A92" s="2"/>
      <c r="B92" s="2">
        <v>81001042</v>
      </c>
      <c r="C92" s="52" t="s">
        <v>284</v>
      </c>
      <c r="D92" s="3">
        <v>90</v>
      </c>
      <c r="E92" s="3"/>
      <c r="F92" s="4"/>
      <c r="G92" s="47"/>
      <c r="H92" s="5"/>
      <c r="I92" s="18"/>
      <c r="J92" s="18"/>
      <c r="K92" s="7" t="str">
        <f t="shared" si="12"/>
        <v>ญ.</v>
      </c>
      <c r="L92" s="19"/>
      <c r="M92" s="19"/>
      <c r="N92" s="19"/>
      <c r="O92" s="45" t="str">
        <f t="shared" si="13"/>
        <v>//</v>
      </c>
      <c r="P92" s="6">
        <f t="shared" si="14"/>
        <v>0</v>
      </c>
      <c r="Q92" s="7">
        <f t="shared" si="15"/>
        <v>0</v>
      </c>
      <c r="R92" s="8"/>
      <c r="S92" s="8">
        <v>41548</v>
      </c>
      <c r="T92" s="9"/>
      <c r="U92" s="9"/>
      <c r="V92" s="9"/>
      <c r="W92" s="55">
        <f>SUMIFS(PLAN!B:B,PLAN!A:A,AY92)</f>
        <v>0</v>
      </c>
      <c r="X92" s="3">
        <f>SUMIFS(PLAN!C:C,PLAN!A:A,AY92)</f>
        <v>0</v>
      </c>
      <c r="Y92" s="10">
        <f>SUMIFS(PLAN!D:D,PLAN!A:A,AY92)</f>
        <v>0</v>
      </c>
      <c r="Z92" s="3">
        <f>SUMIFS(PLAN!E:E,PLAN!A:A,AY92)</f>
        <v>0</v>
      </c>
      <c r="AA92" s="3">
        <f>SUMIFS(PLAN!F:F,PLAN!A:A,AY92)</f>
        <v>0</v>
      </c>
      <c r="AB92" s="3">
        <f>SUMIFS(PLAN!G:G,PLAN!A:A,AY92)</f>
        <v>0</v>
      </c>
      <c r="AC92" s="11"/>
      <c r="AD92" s="52"/>
      <c r="AE92" s="12">
        <v>1.28</v>
      </c>
      <c r="AF92" s="12">
        <v>0.42</v>
      </c>
      <c r="AG92" s="12">
        <v>0.02</v>
      </c>
      <c r="AH92" s="12">
        <v>0.18</v>
      </c>
      <c r="AI92" s="12"/>
      <c r="AJ92" s="12">
        <v>0.24</v>
      </c>
      <c r="AK92" s="67">
        <f>SUMIFS(PLAN!H:H,PLAN!A:A,AY92)</f>
        <v>0</v>
      </c>
      <c r="AL92" s="13"/>
      <c r="AM92" s="14">
        <f t="shared" si="17"/>
        <v>0</v>
      </c>
      <c r="AN92" s="14">
        <f t="shared" si="18"/>
        <v>0</v>
      </c>
      <c r="AO92" s="14">
        <f t="shared" si="19"/>
        <v>0</v>
      </c>
      <c r="AP92" s="14">
        <f t="shared" si="20"/>
        <v>0</v>
      </c>
      <c r="AQ92" s="14">
        <f t="shared" si="21"/>
        <v>0</v>
      </c>
      <c r="AR92" s="14">
        <f t="shared" si="22"/>
        <v>0</v>
      </c>
      <c r="AS92" s="14"/>
      <c r="AT92" s="14">
        <f t="shared" si="23"/>
        <v>0</v>
      </c>
      <c r="AU92" s="15" t="s">
        <v>3</v>
      </c>
      <c r="AV92" s="16">
        <f t="shared" si="16"/>
        <v>41548</v>
      </c>
      <c r="AW92" s="17"/>
      <c r="AX92" s="2"/>
      <c r="AY92" s="47"/>
    </row>
    <row r="93" spans="1:51" s="44" customFormat="1" ht="21">
      <c r="A93" s="2"/>
      <c r="B93" s="2">
        <v>81001042</v>
      </c>
      <c r="C93" s="52" t="s">
        <v>284</v>
      </c>
      <c r="D93" s="3">
        <v>91</v>
      </c>
      <c r="E93" s="3"/>
      <c r="F93" s="4"/>
      <c r="G93" s="47"/>
      <c r="H93" s="5"/>
      <c r="I93" s="18"/>
      <c r="J93" s="18"/>
      <c r="K93" s="7" t="str">
        <f t="shared" si="12"/>
        <v>ญ.</v>
      </c>
      <c r="L93" s="19"/>
      <c r="M93" s="19"/>
      <c r="N93" s="19"/>
      <c r="O93" s="45" t="str">
        <f t="shared" si="13"/>
        <v>//</v>
      </c>
      <c r="P93" s="6">
        <f t="shared" si="14"/>
        <v>0</v>
      </c>
      <c r="Q93" s="7">
        <f t="shared" si="15"/>
        <v>0</v>
      </c>
      <c r="R93" s="8"/>
      <c r="S93" s="8">
        <v>41548</v>
      </c>
      <c r="T93" s="9"/>
      <c r="U93" s="9"/>
      <c r="V93" s="9"/>
      <c r="W93" s="55">
        <f>SUMIFS(PLAN!B:B,PLAN!A:A,AY93)</f>
        <v>0</v>
      </c>
      <c r="X93" s="3">
        <f>SUMIFS(PLAN!C:C,PLAN!A:A,AY93)</f>
        <v>0</v>
      </c>
      <c r="Y93" s="10">
        <f>SUMIFS(PLAN!D:D,PLAN!A:A,AY93)</f>
        <v>0</v>
      </c>
      <c r="Z93" s="3">
        <f>SUMIFS(PLAN!E:E,PLAN!A:A,AY93)</f>
        <v>0</v>
      </c>
      <c r="AA93" s="3">
        <f>SUMIFS(PLAN!F:F,PLAN!A:A,AY93)</f>
        <v>0</v>
      </c>
      <c r="AB93" s="3">
        <f>SUMIFS(PLAN!G:G,PLAN!A:A,AY93)</f>
        <v>0</v>
      </c>
      <c r="AC93" s="11"/>
      <c r="AD93" s="52"/>
      <c r="AE93" s="12">
        <v>1.28</v>
      </c>
      <c r="AF93" s="12">
        <v>0.42</v>
      </c>
      <c r="AG93" s="12">
        <v>0.02</v>
      </c>
      <c r="AH93" s="12">
        <v>0.18</v>
      </c>
      <c r="AI93" s="12"/>
      <c r="AJ93" s="12">
        <v>0.24</v>
      </c>
      <c r="AK93" s="67">
        <f>SUMIFS(PLAN!H:H,PLAN!A:A,AY93)</f>
        <v>0</v>
      </c>
      <c r="AL93" s="13"/>
      <c r="AM93" s="14">
        <f t="shared" si="17"/>
        <v>0</v>
      </c>
      <c r="AN93" s="14">
        <f t="shared" si="18"/>
        <v>0</v>
      </c>
      <c r="AO93" s="14">
        <f t="shared" si="19"/>
        <v>0</v>
      </c>
      <c r="AP93" s="14">
        <f t="shared" si="20"/>
        <v>0</v>
      </c>
      <c r="AQ93" s="14">
        <f t="shared" si="21"/>
        <v>0</v>
      </c>
      <c r="AR93" s="14">
        <f t="shared" si="22"/>
        <v>0</v>
      </c>
      <c r="AS93" s="14"/>
      <c r="AT93" s="14">
        <f t="shared" si="23"/>
        <v>0</v>
      </c>
      <c r="AU93" s="15" t="s">
        <v>3</v>
      </c>
      <c r="AV93" s="16">
        <f t="shared" si="16"/>
        <v>41548</v>
      </c>
      <c r="AW93" s="17"/>
      <c r="AX93" s="2"/>
      <c r="AY93" s="47"/>
    </row>
    <row r="94" spans="1:51" s="44" customFormat="1" ht="21">
      <c r="A94" s="2"/>
      <c r="B94" s="2">
        <v>81001042</v>
      </c>
      <c r="C94" s="52" t="s">
        <v>284</v>
      </c>
      <c r="D94" s="3">
        <v>92</v>
      </c>
      <c r="E94" s="3"/>
      <c r="F94" s="4"/>
      <c r="G94" s="47"/>
      <c r="H94" s="5"/>
      <c r="I94" s="18"/>
      <c r="J94" s="18"/>
      <c r="K94" s="7" t="str">
        <f t="shared" si="12"/>
        <v>ญ.</v>
      </c>
      <c r="L94" s="19"/>
      <c r="M94" s="19"/>
      <c r="N94" s="19"/>
      <c r="O94" s="45" t="str">
        <f t="shared" si="13"/>
        <v>//</v>
      </c>
      <c r="P94" s="6">
        <f t="shared" si="14"/>
        <v>0</v>
      </c>
      <c r="Q94" s="7">
        <f t="shared" si="15"/>
        <v>0</v>
      </c>
      <c r="R94" s="8"/>
      <c r="S94" s="8">
        <v>41548</v>
      </c>
      <c r="T94" s="9"/>
      <c r="U94" s="9"/>
      <c r="V94" s="9"/>
      <c r="W94" s="55">
        <f>SUMIFS(PLAN!B:B,PLAN!A:A,AY94)</f>
        <v>0</v>
      </c>
      <c r="X94" s="3">
        <f>SUMIFS(PLAN!C:C,PLAN!A:A,AY94)</f>
        <v>0</v>
      </c>
      <c r="Y94" s="10">
        <f>SUMIFS(PLAN!D:D,PLAN!A:A,AY94)</f>
        <v>0</v>
      </c>
      <c r="Z94" s="3">
        <f>SUMIFS(PLAN!E:E,PLAN!A:A,AY94)</f>
        <v>0</v>
      </c>
      <c r="AA94" s="3">
        <f>SUMIFS(PLAN!F:F,PLAN!A:A,AY94)</f>
        <v>0</v>
      </c>
      <c r="AB94" s="3">
        <f>SUMIFS(PLAN!G:G,PLAN!A:A,AY94)</f>
        <v>0</v>
      </c>
      <c r="AC94" s="11"/>
      <c r="AD94" s="52"/>
      <c r="AE94" s="12">
        <v>1.28</v>
      </c>
      <c r="AF94" s="12">
        <v>0.42</v>
      </c>
      <c r="AG94" s="12">
        <v>0.02</v>
      </c>
      <c r="AH94" s="12">
        <v>0.18</v>
      </c>
      <c r="AI94" s="12"/>
      <c r="AJ94" s="12">
        <v>0.24</v>
      </c>
      <c r="AK94" s="67">
        <f>SUMIFS(PLAN!H:H,PLAN!A:A,AY94)</f>
        <v>0</v>
      </c>
      <c r="AL94" s="13"/>
      <c r="AM94" s="14">
        <f t="shared" si="17"/>
        <v>0</v>
      </c>
      <c r="AN94" s="14">
        <f t="shared" si="18"/>
        <v>0</v>
      </c>
      <c r="AO94" s="14">
        <f t="shared" si="19"/>
        <v>0</v>
      </c>
      <c r="AP94" s="14">
        <f t="shared" si="20"/>
        <v>0</v>
      </c>
      <c r="AQ94" s="14">
        <f t="shared" si="21"/>
        <v>0</v>
      </c>
      <c r="AR94" s="14">
        <f t="shared" si="22"/>
        <v>0</v>
      </c>
      <c r="AS94" s="14"/>
      <c r="AT94" s="14">
        <f t="shared" si="23"/>
        <v>0</v>
      </c>
      <c r="AU94" s="15" t="s">
        <v>3</v>
      </c>
      <c r="AV94" s="16">
        <f t="shared" si="16"/>
        <v>41548</v>
      </c>
      <c r="AW94" s="17"/>
      <c r="AX94" s="2"/>
      <c r="AY94" s="47"/>
    </row>
    <row r="95" spans="1:51" s="44" customFormat="1" ht="21">
      <c r="A95" s="2"/>
      <c r="B95" s="2">
        <v>81001042</v>
      </c>
      <c r="C95" s="52" t="s">
        <v>284</v>
      </c>
      <c r="D95" s="3">
        <v>93</v>
      </c>
      <c r="E95" s="3"/>
      <c r="F95" s="4"/>
      <c r="G95" s="47"/>
      <c r="H95" s="5"/>
      <c r="I95" s="18"/>
      <c r="J95" s="18"/>
      <c r="K95" s="7" t="str">
        <f t="shared" si="12"/>
        <v>ญ.</v>
      </c>
      <c r="L95" s="19"/>
      <c r="M95" s="19"/>
      <c r="N95" s="19"/>
      <c r="O95" s="45" t="str">
        <f t="shared" si="13"/>
        <v>//</v>
      </c>
      <c r="P95" s="6">
        <f t="shared" si="14"/>
        <v>0</v>
      </c>
      <c r="Q95" s="7">
        <f t="shared" si="15"/>
        <v>0</v>
      </c>
      <c r="R95" s="8"/>
      <c r="S95" s="8">
        <v>41548</v>
      </c>
      <c r="T95" s="9"/>
      <c r="U95" s="9"/>
      <c r="V95" s="9"/>
      <c r="W95" s="55">
        <f>SUMIFS(PLAN!B:B,PLAN!A:A,AY95)</f>
        <v>0</v>
      </c>
      <c r="X95" s="3">
        <f>SUMIFS(PLAN!C:C,PLAN!A:A,AY95)</f>
        <v>0</v>
      </c>
      <c r="Y95" s="10">
        <f>SUMIFS(PLAN!D:D,PLAN!A:A,AY95)</f>
        <v>0</v>
      </c>
      <c r="Z95" s="3">
        <f>SUMIFS(PLAN!E:E,PLAN!A:A,AY95)</f>
        <v>0</v>
      </c>
      <c r="AA95" s="3">
        <f>SUMIFS(PLAN!F:F,PLAN!A:A,AY95)</f>
        <v>0</v>
      </c>
      <c r="AB95" s="3">
        <f>SUMIFS(PLAN!G:G,PLAN!A:A,AY95)</f>
        <v>0</v>
      </c>
      <c r="AC95" s="11"/>
      <c r="AD95" s="52"/>
      <c r="AE95" s="12">
        <v>1.28</v>
      </c>
      <c r="AF95" s="12">
        <v>0.42</v>
      </c>
      <c r="AG95" s="12">
        <v>0.02</v>
      </c>
      <c r="AH95" s="12">
        <v>0.18</v>
      </c>
      <c r="AI95" s="12"/>
      <c r="AJ95" s="12">
        <v>0.24</v>
      </c>
      <c r="AK95" s="67">
        <f>SUMIFS(PLAN!H:H,PLAN!A:A,AY95)</f>
        <v>0</v>
      </c>
      <c r="AL95" s="13"/>
      <c r="AM95" s="14">
        <f t="shared" si="17"/>
        <v>0</v>
      </c>
      <c r="AN95" s="14">
        <f t="shared" si="18"/>
        <v>0</v>
      </c>
      <c r="AO95" s="14">
        <f t="shared" si="19"/>
        <v>0</v>
      </c>
      <c r="AP95" s="14">
        <f t="shared" si="20"/>
        <v>0</v>
      </c>
      <c r="AQ95" s="14">
        <f t="shared" si="21"/>
        <v>0</v>
      </c>
      <c r="AR95" s="14">
        <f t="shared" si="22"/>
        <v>0</v>
      </c>
      <c r="AS95" s="14"/>
      <c r="AT95" s="14">
        <f t="shared" si="23"/>
        <v>0</v>
      </c>
      <c r="AU95" s="15" t="s">
        <v>3</v>
      </c>
      <c r="AV95" s="16">
        <f t="shared" si="16"/>
        <v>41548</v>
      </c>
      <c r="AW95" s="17"/>
      <c r="AX95" s="2"/>
      <c r="AY95" s="47"/>
    </row>
    <row r="96" spans="1:51" s="44" customFormat="1" ht="21">
      <c r="A96" s="2"/>
      <c r="B96" s="2">
        <v>81001042</v>
      </c>
      <c r="C96" s="52" t="s">
        <v>284</v>
      </c>
      <c r="D96" s="3">
        <v>94</v>
      </c>
      <c r="E96" s="3"/>
      <c r="F96" s="4"/>
      <c r="G96" s="47"/>
      <c r="H96" s="5"/>
      <c r="I96" s="18"/>
      <c r="J96" s="18"/>
      <c r="K96" s="7" t="str">
        <f t="shared" si="12"/>
        <v>ญ.</v>
      </c>
      <c r="L96" s="19"/>
      <c r="M96" s="19"/>
      <c r="N96" s="19"/>
      <c r="O96" s="45" t="str">
        <f t="shared" si="13"/>
        <v>//</v>
      </c>
      <c r="P96" s="6">
        <f t="shared" si="14"/>
        <v>0</v>
      </c>
      <c r="Q96" s="7">
        <f t="shared" si="15"/>
        <v>0</v>
      </c>
      <c r="R96" s="8"/>
      <c r="S96" s="8">
        <v>41548</v>
      </c>
      <c r="T96" s="9"/>
      <c r="U96" s="9"/>
      <c r="V96" s="9"/>
      <c r="W96" s="55">
        <f>SUMIFS(PLAN!B:B,PLAN!A:A,AY96)</f>
        <v>0</v>
      </c>
      <c r="X96" s="3">
        <f>SUMIFS(PLAN!C:C,PLAN!A:A,AY96)</f>
        <v>0</v>
      </c>
      <c r="Y96" s="10">
        <f>SUMIFS(PLAN!D:D,PLAN!A:A,AY96)</f>
        <v>0</v>
      </c>
      <c r="Z96" s="3">
        <f>SUMIFS(PLAN!E:E,PLAN!A:A,AY96)</f>
        <v>0</v>
      </c>
      <c r="AA96" s="3">
        <f>SUMIFS(PLAN!F:F,PLAN!A:A,AY96)</f>
        <v>0</v>
      </c>
      <c r="AB96" s="3">
        <f>SUMIFS(PLAN!G:G,PLAN!A:A,AY96)</f>
        <v>0</v>
      </c>
      <c r="AC96" s="11"/>
      <c r="AD96" s="52"/>
      <c r="AE96" s="12">
        <v>1.28</v>
      </c>
      <c r="AF96" s="12">
        <v>0.42</v>
      </c>
      <c r="AG96" s="12">
        <v>0.02</v>
      </c>
      <c r="AH96" s="12">
        <v>0.18</v>
      </c>
      <c r="AI96" s="12"/>
      <c r="AJ96" s="12">
        <v>0.24</v>
      </c>
      <c r="AK96" s="67">
        <f>SUMIFS(PLAN!H:H,PLAN!A:A,AY96)</f>
        <v>0</v>
      </c>
      <c r="AL96" s="13"/>
      <c r="AM96" s="14">
        <f t="shared" si="17"/>
        <v>0</v>
      </c>
      <c r="AN96" s="14">
        <f t="shared" si="18"/>
        <v>0</v>
      </c>
      <c r="AO96" s="14">
        <f t="shared" si="19"/>
        <v>0</v>
      </c>
      <c r="AP96" s="14">
        <f t="shared" si="20"/>
        <v>0</v>
      </c>
      <c r="AQ96" s="14">
        <f t="shared" si="21"/>
        <v>0</v>
      </c>
      <c r="AR96" s="14">
        <f t="shared" si="22"/>
        <v>0</v>
      </c>
      <c r="AS96" s="14"/>
      <c r="AT96" s="14">
        <f t="shared" si="23"/>
        <v>0</v>
      </c>
      <c r="AU96" s="15" t="s">
        <v>3</v>
      </c>
      <c r="AV96" s="16">
        <f t="shared" si="16"/>
        <v>41548</v>
      </c>
      <c r="AW96" s="17"/>
      <c r="AX96" s="2"/>
      <c r="AY96" s="47"/>
    </row>
    <row r="97" spans="1:51" s="44" customFormat="1" ht="21">
      <c r="A97" s="2"/>
      <c r="B97" s="2">
        <v>81001042</v>
      </c>
      <c r="C97" s="52" t="s">
        <v>284</v>
      </c>
      <c r="D97" s="3">
        <v>95</v>
      </c>
      <c r="E97" s="3"/>
      <c r="F97" s="4"/>
      <c r="G97" s="47"/>
      <c r="H97" s="5"/>
      <c r="I97" s="18"/>
      <c r="J97" s="18"/>
      <c r="K97" s="7" t="str">
        <f t="shared" si="12"/>
        <v>ญ.</v>
      </c>
      <c r="L97" s="19"/>
      <c r="M97" s="19"/>
      <c r="N97" s="19"/>
      <c r="O97" s="45" t="str">
        <f t="shared" si="13"/>
        <v>//</v>
      </c>
      <c r="P97" s="6">
        <f t="shared" si="14"/>
        <v>0</v>
      </c>
      <c r="Q97" s="7">
        <f t="shared" si="15"/>
        <v>0</v>
      </c>
      <c r="R97" s="8"/>
      <c r="S97" s="8">
        <v>41548</v>
      </c>
      <c r="T97" s="9"/>
      <c r="U97" s="9"/>
      <c r="V97" s="9"/>
      <c r="W97" s="55">
        <f>SUMIFS(PLAN!B:B,PLAN!A:A,AY97)</f>
        <v>0</v>
      </c>
      <c r="X97" s="3">
        <f>SUMIFS(PLAN!C:C,PLAN!A:A,AY97)</f>
        <v>0</v>
      </c>
      <c r="Y97" s="10">
        <f>SUMIFS(PLAN!D:D,PLAN!A:A,AY97)</f>
        <v>0</v>
      </c>
      <c r="Z97" s="3">
        <f>SUMIFS(PLAN!E:E,PLAN!A:A,AY97)</f>
        <v>0</v>
      </c>
      <c r="AA97" s="3">
        <f>SUMIFS(PLAN!F:F,PLAN!A:A,AY97)</f>
        <v>0</v>
      </c>
      <c r="AB97" s="3">
        <f>SUMIFS(PLAN!G:G,PLAN!A:A,AY97)</f>
        <v>0</v>
      </c>
      <c r="AC97" s="11"/>
      <c r="AD97" s="52"/>
      <c r="AE97" s="12">
        <v>1.28</v>
      </c>
      <c r="AF97" s="12">
        <v>0.42</v>
      </c>
      <c r="AG97" s="12">
        <v>0.02</v>
      </c>
      <c r="AH97" s="12">
        <v>0.18</v>
      </c>
      <c r="AI97" s="12"/>
      <c r="AJ97" s="12">
        <v>0.24</v>
      </c>
      <c r="AK97" s="67">
        <f>SUMIFS(PLAN!H:H,PLAN!A:A,AY97)</f>
        <v>0</v>
      </c>
      <c r="AL97" s="13"/>
      <c r="AM97" s="14">
        <f t="shared" si="17"/>
        <v>0</v>
      </c>
      <c r="AN97" s="14">
        <f t="shared" si="18"/>
        <v>0</v>
      </c>
      <c r="AO97" s="14">
        <f t="shared" si="19"/>
        <v>0</v>
      </c>
      <c r="AP97" s="14">
        <f t="shared" si="20"/>
        <v>0</v>
      </c>
      <c r="AQ97" s="14">
        <f t="shared" si="21"/>
        <v>0</v>
      </c>
      <c r="AR97" s="14">
        <f t="shared" si="22"/>
        <v>0</v>
      </c>
      <c r="AS97" s="14"/>
      <c r="AT97" s="14">
        <f t="shared" si="23"/>
        <v>0</v>
      </c>
      <c r="AU97" s="15" t="s">
        <v>3</v>
      </c>
      <c r="AV97" s="16">
        <f t="shared" si="16"/>
        <v>41548</v>
      </c>
      <c r="AW97" s="17"/>
      <c r="AX97" s="2"/>
      <c r="AY97" s="47"/>
    </row>
    <row r="98" spans="1:51" s="44" customFormat="1" ht="21">
      <c r="A98" s="2"/>
      <c r="B98" s="2">
        <v>81001042</v>
      </c>
      <c r="C98" s="52" t="s">
        <v>284</v>
      </c>
      <c r="D98" s="3">
        <v>96</v>
      </c>
      <c r="E98" s="3"/>
      <c r="F98" s="4"/>
      <c r="G98" s="47"/>
      <c r="H98" s="5"/>
      <c r="I98" s="18"/>
      <c r="J98" s="18"/>
      <c r="K98" s="7" t="str">
        <f t="shared" si="12"/>
        <v>ญ.</v>
      </c>
      <c r="L98" s="19"/>
      <c r="M98" s="19"/>
      <c r="N98" s="19"/>
      <c r="O98" s="45" t="str">
        <f t="shared" si="13"/>
        <v>//</v>
      </c>
      <c r="P98" s="6">
        <f t="shared" si="14"/>
        <v>0</v>
      </c>
      <c r="Q98" s="7">
        <f t="shared" si="15"/>
        <v>0</v>
      </c>
      <c r="R98" s="8"/>
      <c r="S98" s="8">
        <v>41548</v>
      </c>
      <c r="T98" s="9"/>
      <c r="U98" s="9"/>
      <c r="V98" s="9"/>
      <c r="W98" s="55">
        <f>SUMIFS(PLAN!B:B,PLAN!A:A,AY98)</f>
        <v>0</v>
      </c>
      <c r="X98" s="3">
        <f>SUMIFS(PLAN!C:C,PLAN!A:A,AY98)</f>
        <v>0</v>
      </c>
      <c r="Y98" s="10">
        <f>SUMIFS(PLAN!D:D,PLAN!A:A,AY98)</f>
        <v>0</v>
      </c>
      <c r="Z98" s="3">
        <f>SUMIFS(PLAN!E:E,PLAN!A:A,AY98)</f>
        <v>0</v>
      </c>
      <c r="AA98" s="3">
        <f>SUMIFS(PLAN!F:F,PLAN!A:A,AY98)</f>
        <v>0</v>
      </c>
      <c r="AB98" s="3">
        <f>SUMIFS(PLAN!G:G,PLAN!A:A,AY98)</f>
        <v>0</v>
      </c>
      <c r="AC98" s="11"/>
      <c r="AD98" s="52"/>
      <c r="AE98" s="12">
        <v>1.28</v>
      </c>
      <c r="AF98" s="12">
        <v>0.42</v>
      </c>
      <c r="AG98" s="12">
        <v>0.02</v>
      </c>
      <c r="AH98" s="12">
        <v>0.18</v>
      </c>
      <c r="AI98" s="12"/>
      <c r="AJ98" s="12">
        <v>0.24</v>
      </c>
      <c r="AK98" s="67">
        <f>SUMIFS(PLAN!H:H,PLAN!A:A,AY98)</f>
        <v>0</v>
      </c>
      <c r="AL98" s="13"/>
      <c r="AM98" s="14">
        <f t="shared" si="17"/>
        <v>0</v>
      </c>
      <c r="AN98" s="14">
        <f t="shared" si="18"/>
        <v>0</v>
      </c>
      <c r="AO98" s="14">
        <f t="shared" si="19"/>
        <v>0</v>
      </c>
      <c r="AP98" s="14">
        <f t="shared" si="20"/>
        <v>0</v>
      </c>
      <c r="AQ98" s="14">
        <f t="shared" si="21"/>
        <v>0</v>
      </c>
      <c r="AR98" s="14">
        <f t="shared" si="22"/>
        <v>0</v>
      </c>
      <c r="AS98" s="14"/>
      <c r="AT98" s="14">
        <f t="shared" si="23"/>
        <v>0</v>
      </c>
      <c r="AU98" s="15" t="s">
        <v>3</v>
      </c>
      <c r="AV98" s="16">
        <f t="shared" si="16"/>
        <v>41548</v>
      </c>
      <c r="AW98" s="17"/>
      <c r="AX98" s="2"/>
      <c r="AY98" s="47"/>
    </row>
    <row r="99" spans="1:51" s="44" customFormat="1" ht="21">
      <c r="A99" s="2"/>
      <c r="B99" s="2">
        <v>81001042</v>
      </c>
      <c r="C99" s="52" t="s">
        <v>284</v>
      </c>
      <c r="D99" s="3">
        <v>97</v>
      </c>
      <c r="E99" s="3"/>
      <c r="F99" s="4"/>
      <c r="G99" s="47"/>
      <c r="H99" s="5"/>
      <c r="I99" s="18"/>
      <c r="J99" s="18"/>
      <c r="K99" s="7" t="str">
        <f t="shared" si="12"/>
        <v>ญ.</v>
      </c>
      <c r="L99" s="19"/>
      <c r="M99" s="19"/>
      <c r="N99" s="19"/>
      <c r="O99" s="45" t="str">
        <f t="shared" si="13"/>
        <v>//</v>
      </c>
      <c r="P99" s="6">
        <f t="shared" si="14"/>
        <v>0</v>
      </c>
      <c r="Q99" s="7">
        <f t="shared" si="15"/>
        <v>0</v>
      </c>
      <c r="R99" s="8"/>
      <c r="S99" s="8">
        <v>41548</v>
      </c>
      <c r="T99" s="9"/>
      <c r="U99" s="9"/>
      <c r="V99" s="9"/>
      <c r="W99" s="55">
        <f>SUMIFS(PLAN!B:B,PLAN!A:A,AY99)</f>
        <v>0</v>
      </c>
      <c r="X99" s="3">
        <f>SUMIFS(PLAN!C:C,PLAN!A:A,AY99)</f>
        <v>0</v>
      </c>
      <c r="Y99" s="10">
        <f>SUMIFS(PLAN!D:D,PLAN!A:A,AY99)</f>
        <v>0</v>
      </c>
      <c r="Z99" s="3">
        <f>SUMIFS(PLAN!E:E,PLAN!A:A,AY99)</f>
        <v>0</v>
      </c>
      <c r="AA99" s="3">
        <f>SUMIFS(PLAN!F:F,PLAN!A:A,AY99)</f>
        <v>0</v>
      </c>
      <c r="AB99" s="3">
        <f>SUMIFS(PLAN!G:G,PLAN!A:A,AY99)</f>
        <v>0</v>
      </c>
      <c r="AC99" s="11"/>
      <c r="AD99" s="52"/>
      <c r="AE99" s="12">
        <v>1.28</v>
      </c>
      <c r="AF99" s="12">
        <v>0.42</v>
      </c>
      <c r="AG99" s="12">
        <v>0.02</v>
      </c>
      <c r="AH99" s="12">
        <v>0.18</v>
      </c>
      <c r="AI99" s="12"/>
      <c r="AJ99" s="12">
        <v>0.24</v>
      </c>
      <c r="AK99" s="67">
        <f>SUMIFS(PLAN!H:H,PLAN!A:A,AY99)</f>
        <v>0</v>
      </c>
      <c r="AL99" s="13"/>
      <c r="AM99" s="14">
        <f t="shared" si="17"/>
        <v>0</v>
      </c>
      <c r="AN99" s="14">
        <f t="shared" si="18"/>
        <v>0</v>
      </c>
      <c r="AO99" s="14">
        <f t="shared" si="19"/>
        <v>0</v>
      </c>
      <c r="AP99" s="14">
        <f t="shared" si="20"/>
        <v>0</v>
      </c>
      <c r="AQ99" s="14">
        <f t="shared" si="21"/>
        <v>0</v>
      </c>
      <c r="AR99" s="14">
        <f t="shared" si="22"/>
        <v>0</v>
      </c>
      <c r="AS99" s="14"/>
      <c r="AT99" s="14">
        <f t="shared" si="23"/>
        <v>0</v>
      </c>
      <c r="AU99" s="15" t="s">
        <v>3</v>
      </c>
      <c r="AV99" s="16">
        <f t="shared" si="16"/>
        <v>41548</v>
      </c>
      <c r="AW99" s="17"/>
      <c r="AX99" s="2"/>
      <c r="AY99" s="47"/>
    </row>
    <row r="100" spans="1:51" s="44" customFormat="1" ht="21">
      <c r="A100" s="2"/>
      <c r="B100" s="2">
        <v>81001042</v>
      </c>
      <c r="C100" s="52" t="s">
        <v>284</v>
      </c>
      <c r="D100" s="3">
        <v>98</v>
      </c>
      <c r="E100" s="3"/>
      <c r="F100" s="4"/>
      <c r="G100" s="47"/>
      <c r="H100" s="5"/>
      <c r="I100" s="18"/>
      <c r="J100" s="18"/>
      <c r="K100" s="7" t="str">
        <f t="shared" si="12"/>
        <v>ญ.</v>
      </c>
      <c r="L100" s="19"/>
      <c r="M100" s="19"/>
      <c r="N100" s="19"/>
      <c r="O100" s="45" t="str">
        <f t="shared" si="13"/>
        <v>//</v>
      </c>
      <c r="P100" s="6">
        <f t="shared" si="14"/>
        <v>0</v>
      </c>
      <c r="Q100" s="7">
        <f t="shared" si="15"/>
        <v>0</v>
      </c>
      <c r="R100" s="8"/>
      <c r="S100" s="8">
        <v>41548</v>
      </c>
      <c r="T100" s="9"/>
      <c r="U100" s="9"/>
      <c r="V100" s="9"/>
      <c r="W100" s="55">
        <f>SUMIFS(PLAN!B:B,PLAN!A:A,AY100)</f>
        <v>0</v>
      </c>
      <c r="X100" s="3">
        <f>SUMIFS(PLAN!C:C,PLAN!A:A,AY100)</f>
        <v>0</v>
      </c>
      <c r="Y100" s="10">
        <f>SUMIFS(PLAN!D:D,PLAN!A:A,AY100)</f>
        <v>0</v>
      </c>
      <c r="Z100" s="3">
        <f>SUMIFS(PLAN!E:E,PLAN!A:A,AY100)</f>
        <v>0</v>
      </c>
      <c r="AA100" s="3">
        <f>SUMIFS(PLAN!F:F,PLAN!A:A,AY100)</f>
        <v>0</v>
      </c>
      <c r="AB100" s="3">
        <f>SUMIFS(PLAN!G:G,PLAN!A:A,AY100)</f>
        <v>0</v>
      </c>
      <c r="AC100" s="11"/>
      <c r="AD100" s="52"/>
      <c r="AE100" s="12">
        <v>1.28</v>
      </c>
      <c r="AF100" s="12">
        <v>0.42</v>
      </c>
      <c r="AG100" s="12">
        <v>0.02</v>
      </c>
      <c r="AH100" s="12">
        <v>0.18</v>
      </c>
      <c r="AI100" s="12"/>
      <c r="AJ100" s="12">
        <v>0.24</v>
      </c>
      <c r="AK100" s="67">
        <f>SUMIFS(PLAN!H:H,PLAN!A:A,AY100)</f>
        <v>0</v>
      </c>
      <c r="AL100" s="13"/>
      <c r="AM100" s="14">
        <f t="shared" si="17"/>
        <v>0</v>
      </c>
      <c r="AN100" s="14">
        <f t="shared" si="18"/>
        <v>0</v>
      </c>
      <c r="AO100" s="14">
        <f t="shared" si="19"/>
        <v>0</v>
      </c>
      <c r="AP100" s="14">
        <f t="shared" si="20"/>
        <v>0</v>
      </c>
      <c r="AQ100" s="14">
        <f t="shared" si="21"/>
        <v>0</v>
      </c>
      <c r="AR100" s="14">
        <f t="shared" si="22"/>
        <v>0</v>
      </c>
      <c r="AS100" s="14"/>
      <c r="AT100" s="14">
        <f t="shared" si="23"/>
        <v>0</v>
      </c>
      <c r="AU100" s="15" t="s">
        <v>3</v>
      </c>
      <c r="AV100" s="16">
        <f t="shared" si="16"/>
        <v>41548</v>
      </c>
      <c r="AW100" s="17"/>
      <c r="AX100" s="2"/>
      <c r="AY100" s="47"/>
    </row>
    <row r="101" spans="1:51" s="44" customFormat="1" ht="21">
      <c r="A101" s="2"/>
      <c r="B101" s="2">
        <v>81001042</v>
      </c>
      <c r="C101" s="52" t="s">
        <v>284</v>
      </c>
      <c r="D101" s="3">
        <v>99</v>
      </c>
      <c r="E101" s="3"/>
      <c r="F101" s="4"/>
      <c r="G101" s="47"/>
      <c r="H101" s="5"/>
      <c r="I101" s="18"/>
      <c r="J101" s="18"/>
      <c r="K101" s="7" t="str">
        <f t="shared" si="12"/>
        <v>ญ.</v>
      </c>
      <c r="L101" s="19"/>
      <c r="M101" s="19"/>
      <c r="N101" s="19"/>
      <c r="O101" s="45" t="str">
        <f t="shared" si="13"/>
        <v>//</v>
      </c>
      <c r="P101" s="6">
        <f t="shared" si="14"/>
        <v>0</v>
      </c>
      <c r="Q101" s="7">
        <f t="shared" si="15"/>
        <v>0</v>
      </c>
      <c r="R101" s="8"/>
      <c r="S101" s="8">
        <v>41548</v>
      </c>
      <c r="T101" s="9"/>
      <c r="U101" s="9"/>
      <c r="V101" s="9"/>
      <c r="W101" s="55">
        <f>SUMIFS(PLAN!B:B,PLAN!A:A,AY101)</f>
        <v>0</v>
      </c>
      <c r="X101" s="3">
        <f>SUMIFS(PLAN!C:C,PLAN!A:A,AY101)</f>
        <v>0</v>
      </c>
      <c r="Y101" s="10">
        <f>SUMIFS(PLAN!D:D,PLAN!A:A,AY101)</f>
        <v>0</v>
      </c>
      <c r="Z101" s="3">
        <f>SUMIFS(PLAN!E:E,PLAN!A:A,AY101)</f>
        <v>0</v>
      </c>
      <c r="AA101" s="3">
        <f>SUMIFS(PLAN!F:F,PLAN!A:A,AY101)</f>
        <v>0</v>
      </c>
      <c r="AB101" s="3">
        <f>SUMIFS(PLAN!G:G,PLAN!A:A,AY101)</f>
        <v>0</v>
      </c>
      <c r="AC101" s="11"/>
      <c r="AD101" s="52"/>
      <c r="AE101" s="12">
        <v>1.28</v>
      </c>
      <c r="AF101" s="12">
        <v>0.42</v>
      </c>
      <c r="AG101" s="12">
        <v>0.02</v>
      </c>
      <c r="AH101" s="12">
        <v>0.18</v>
      </c>
      <c r="AI101" s="12"/>
      <c r="AJ101" s="12">
        <v>0.24</v>
      </c>
      <c r="AK101" s="67">
        <f>SUMIFS(PLAN!H:H,PLAN!A:A,AY101)</f>
        <v>0</v>
      </c>
      <c r="AL101" s="13"/>
      <c r="AM101" s="14">
        <f t="shared" si="17"/>
        <v>0</v>
      </c>
      <c r="AN101" s="14">
        <f t="shared" si="18"/>
        <v>0</v>
      </c>
      <c r="AO101" s="14">
        <f t="shared" si="19"/>
        <v>0</v>
      </c>
      <c r="AP101" s="14">
        <f t="shared" si="20"/>
        <v>0</v>
      </c>
      <c r="AQ101" s="14">
        <f t="shared" si="21"/>
        <v>0</v>
      </c>
      <c r="AR101" s="14">
        <f t="shared" si="22"/>
        <v>0</v>
      </c>
      <c r="AS101" s="14"/>
      <c r="AT101" s="14">
        <f t="shared" si="23"/>
        <v>0</v>
      </c>
      <c r="AU101" s="15" t="s">
        <v>3</v>
      </c>
      <c r="AV101" s="16">
        <f t="shared" si="16"/>
        <v>41548</v>
      </c>
      <c r="AW101" s="17"/>
      <c r="AX101" s="2"/>
      <c r="AY101" s="47"/>
    </row>
    <row r="102" spans="1:51" s="44" customFormat="1" ht="21">
      <c r="A102" s="2"/>
      <c r="B102" s="2">
        <v>81001042</v>
      </c>
      <c r="C102" s="52" t="s">
        <v>284</v>
      </c>
      <c r="D102" s="3">
        <v>100</v>
      </c>
      <c r="E102" s="3"/>
      <c r="F102" s="4"/>
      <c r="G102" s="47"/>
      <c r="H102" s="5"/>
      <c r="I102" s="18"/>
      <c r="J102" s="18"/>
      <c r="K102" s="7" t="str">
        <f t="shared" si="12"/>
        <v>ญ.</v>
      </c>
      <c r="L102" s="19"/>
      <c r="M102" s="19"/>
      <c r="N102" s="19"/>
      <c r="O102" s="45" t="str">
        <f t="shared" si="13"/>
        <v>//</v>
      </c>
      <c r="P102" s="6">
        <f t="shared" si="14"/>
        <v>0</v>
      </c>
      <c r="Q102" s="7">
        <f t="shared" si="15"/>
        <v>0</v>
      </c>
      <c r="R102" s="8"/>
      <c r="S102" s="8">
        <v>41548</v>
      </c>
      <c r="T102" s="9"/>
      <c r="U102" s="9"/>
      <c r="V102" s="9"/>
      <c r="W102" s="55">
        <f>SUMIFS(PLAN!B:B,PLAN!A:A,AY102)</f>
        <v>0</v>
      </c>
      <c r="X102" s="3">
        <f>SUMIFS(PLAN!C:C,PLAN!A:A,AY102)</f>
        <v>0</v>
      </c>
      <c r="Y102" s="10">
        <f>SUMIFS(PLAN!D:D,PLAN!A:A,AY102)</f>
        <v>0</v>
      </c>
      <c r="Z102" s="3">
        <f>SUMIFS(PLAN!E:E,PLAN!A:A,AY102)</f>
        <v>0</v>
      </c>
      <c r="AA102" s="3">
        <f>SUMIFS(PLAN!F:F,PLAN!A:A,AY102)</f>
        <v>0</v>
      </c>
      <c r="AB102" s="3">
        <f>SUMIFS(PLAN!G:G,PLAN!A:A,AY102)</f>
        <v>0</v>
      </c>
      <c r="AC102" s="11"/>
      <c r="AD102" s="52"/>
      <c r="AE102" s="12">
        <v>1.28</v>
      </c>
      <c r="AF102" s="12">
        <v>0.42</v>
      </c>
      <c r="AG102" s="12">
        <v>0.02</v>
      </c>
      <c r="AH102" s="12">
        <v>0.18</v>
      </c>
      <c r="AI102" s="12"/>
      <c r="AJ102" s="12">
        <v>0.24</v>
      </c>
      <c r="AK102" s="67">
        <f>SUMIFS(PLAN!H:H,PLAN!A:A,AY102)</f>
        <v>0</v>
      </c>
      <c r="AL102" s="13"/>
      <c r="AM102" s="14">
        <f t="shared" si="17"/>
        <v>0</v>
      </c>
      <c r="AN102" s="14">
        <f t="shared" si="18"/>
        <v>0</v>
      </c>
      <c r="AO102" s="14">
        <f t="shared" si="19"/>
        <v>0</v>
      </c>
      <c r="AP102" s="14">
        <f t="shared" si="20"/>
        <v>0</v>
      </c>
      <c r="AQ102" s="14">
        <f t="shared" si="21"/>
        <v>0</v>
      </c>
      <c r="AR102" s="14">
        <f t="shared" si="22"/>
        <v>0</v>
      </c>
      <c r="AS102" s="14"/>
      <c r="AT102" s="14">
        <f t="shared" si="23"/>
        <v>0</v>
      </c>
      <c r="AU102" s="15" t="s">
        <v>3</v>
      </c>
      <c r="AV102" s="16">
        <f t="shared" si="16"/>
        <v>41548</v>
      </c>
      <c r="AW102" s="17"/>
      <c r="AX102" s="2"/>
      <c r="AY102" s="47"/>
    </row>
    <row r="103" spans="1:51" s="44" customFormat="1" ht="21">
      <c r="A103" s="2"/>
      <c r="B103" s="2">
        <v>81001042</v>
      </c>
      <c r="C103" s="52" t="s">
        <v>284</v>
      </c>
      <c r="D103" s="3">
        <v>101</v>
      </c>
      <c r="E103" s="3"/>
      <c r="F103" s="4"/>
      <c r="G103" s="47"/>
      <c r="H103" s="5"/>
      <c r="I103" s="18"/>
      <c r="J103" s="18"/>
      <c r="K103" s="7" t="str">
        <f t="shared" si="12"/>
        <v>ญ.</v>
      </c>
      <c r="L103" s="19"/>
      <c r="M103" s="19"/>
      <c r="N103" s="19"/>
      <c r="O103" s="45" t="str">
        <f t="shared" si="13"/>
        <v>//</v>
      </c>
      <c r="P103" s="6">
        <f t="shared" si="14"/>
        <v>0</v>
      </c>
      <c r="Q103" s="7">
        <f t="shared" si="15"/>
        <v>0</v>
      </c>
      <c r="R103" s="8"/>
      <c r="S103" s="8">
        <v>41548</v>
      </c>
      <c r="T103" s="9"/>
      <c r="U103" s="9"/>
      <c r="V103" s="9"/>
      <c r="W103" s="55">
        <f>SUMIFS(PLAN!B:B,PLAN!A:A,AY103)</f>
        <v>0</v>
      </c>
      <c r="X103" s="3">
        <f>SUMIFS(PLAN!C:C,PLAN!A:A,AY103)</f>
        <v>0</v>
      </c>
      <c r="Y103" s="10">
        <f>SUMIFS(PLAN!D:D,PLAN!A:A,AY103)</f>
        <v>0</v>
      </c>
      <c r="Z103" s="3">
        <f>SUMIFS(PLAN!E:E,PLAN!A:A,AY103)</f>
        <v>0</v>
      </c>
      <c r="AA103" s="3">
        <f>SUMIFS(PLAN!F:F,PLAN!A:A,AY103)</f>
        <v>0</v>
      </c>
      <c r="AB103" s="3">
        <f>SUMIFS(PLAN!G:G,PLAN!A:A,AY103)</f>
        <v>0</v>
      </c>
      <c r="AC103" s="11"/>
      <c r="AD103" s="52"/>
      <c r="AE103" s="12">
        <v>1.28</v>
      </c>
      <c r="AF103" s="12">
        <v>0.42</v>
      </c>
      <c r="AG103" s="12">
        <v>0.02</v>
      </c>
      <c r="AH103" s="12">
        <v>0.18</v>
      </c>
      <c r="AI103" s="12"/>
      <c r="AJ103" s="12">
        <v>0.24</v>
      </c>
      <c r="AK103" s="67">
        <f>SUMIFS(PLAN!H:H,PLAN!A:A,AY103)</f>
        <v>0</v>
      </c>
      <c r="AL103" s="13"/>
      <c r="AM103" s="14">
        <f t="shared" si="17"/>
        <v>0</v>
      </c>
      <c r="AN103" s="14">
        <f t="shared" si="18"/>
        <v>0</v>
      </c>
      <c r="AO103" s="14">
        <f t="shared" si="19"/>
        <v>0</v>
      </c>
      <c r="AP103" s="14">
        <f t="shared" si="20"/>
        <v>0</v>
      </c>
      <c r="AQ103" s="14">
        <f t="shared" si="21"/>
        <v>0</v>
      </c>
      <c r="AR103" s="14">
        <f t="shared" si="22"/>
        <v>0</v>
      </c>
      <c r="AS103" s="14"/>
      <c r="AT103" s="14">
        <f t="shared" si="23"/>
        <v>0</v>
      </c>
      <c r="AU103" s="15" t="s">
        <v>3</v>
      </c>
      <c r="AV103" s="16">
        <f t="shared" si="16"/>
        <v>41548</v>
      </c>
      <c r="AW103" s="17"/>
      <c r="AX103" s="2"/>
      <c r="AY103" s="47"/>
    </row>
    <row r="104" spans="1:51" s="44" customFormat="1" ht="21">
      <c r="A104" s="2"/>
      <c r="B104" s="2">
        <v>81001042</v>
      </c>
      <c r="C104" s="52" t="s">
        <v>284</v>
      </c>
      <c r="D104" s="3">
        <v>102</v>
      </c>
      <c r="E104" s="3"/>
      <c r="F104" s="4"/>
      <c r="G104" s="47"/>
      <c r="H104" s="5"/>
      <c r="I104" s="18"/>
      <c r="J104" s="18"/>
      <c r="K104" s="7" t="str">
        <f t="shared" si="12"/>
        <v>ญ.</v>
      </c>
      <c r="L104" s="19"/>
      <c r="M104" s="19"/>
      <c r="N104" s="19"/>
      <c r="O104" s="45" t="str">
        <f t="shared" si="13"/>
        <v>//</v>
      </c>
      <c r="P104" s="6">
        <f t="shared" si="14"/>
        <v>0</v>
      </c>
      <c r="Q104" s="7">
        <f t="shared" si="15"/>
        <v>0</v>
      </c>
      <c r="R104" s="8"/>
      <c r="S104" s="8">
        <v>41548</v>
      </c>
      <c r="T104" s="9"/>
      <c r="U104" s="9"/>
      <c r="V104" s="9"/>
      <c r="W104" s="55">
        <f>SUMIFS(PLAN!B:B,PLAN!A:A,AY104)</f>
        <v>0</v>
      </c>
      <c r="X104" s="3">
        <f>SUMIFS(PLAN!C:C,PLAN!A:A,AY104)</f>
        <v>0</v>
      </c>
      <c r="Y104" s="10">
        <f>SUMIFS(PLAN!D:D,PLAN!A:A,AY104)</f>
        <v>0</v>
      </c>
      <c r="Z104" s="3">
        <f>SUMIFS(PLAN!E:E,PLAN!A:A,AY104)</f>
        <v>0</v>
      </c>
      <c r="AA104" s="3">
        <f>SUMIFS(PLAN!F:F,PLAN!A:A,AY104)</f>
        <v>0</v>
      </c>
      <c r="AB104" s="3">
        <f>SUMIFS(PLAN!G:G,PLAN!A:A,AY104)</f>
        <v>0</v>
      </c>
      <c r="AC104" s="11"/>
      <c r="AD104" s="52"/>
      <c r="AE104" s="12">
        <v>1.28</v>
      </c>
      <c r="AF104" s="12">
        <v>0.42</v>
      </c>
      <c r="AG104" s="12">
        <v>0.02</v>
      </c>
      <c r="AH104" s="12">
        <v>0.18</v>
      </c>
      <c r="AI104" s="12"/>
      <c r="AJ104" s="12">
        <v>0.24</v>
      </c>
      <c r="AK104" s="67">
        <f>SUMIFS(PLAN!H:H,PLAN!A:A,AY104)</f>
        <v>0</v>
      </c>
      <c r="AL104" s="13"/>
      <c r="AM104" s="14">
        <f t="shared" si="17"/>
        <v>0</v>
      </c>
      <c r="AN104" s="14">
        <f t="shared" si="18"/>
        <v>0</v>
      </c>
      <c r="AO104" s="14">
        <f t="shared" si="19"/>
        <v>0</v>
      </c>
      <c r="AP104" s="14">
        <f t="shared" si="20"/>
        <v>0</v>
      </c>
      <c r="AQ104" s="14">
        <f t="shared" si="21"/>
        <v>0</v>
      </c>
      <c r="AR104" s="14">
        <f t="shared" si="22"/>
        <v>0</v>
      </c>
      <c r="AS104" s="14"/>
      <c r="AT104" s="14">
        <f t="shared" si="23"/>
        <v>0</v>
      </c>
      <c r="AU104" s="15" t="s">
        <v>3</v>
      </c>
      <c r="AV104" s="16">
        <f t="shared" si="16"/>
        <v>41548</v>
      </c>
      <c r="AW104" s="17"/>
      <c r="AX104" s="2"/>
      <c r="AY104" s="47"/>
    </row>
    <row r="105" spans="1:51" s="44" customFormat="1" ht="21">
      <c r="A105" s="2"/>
      <c r="B105" s="2">
        <v>81001042</v>
      </c>
      <c r="C105" s="52" t="s">
        <v>284</v>
      </c>
      <c r="D105" s="3">
        <v>103</v>
      </c>
      <c r="E105" s="3"/>
      <c r="F105" s="4"/>
      <c r="G105" s="47"/>
      <c r="H105" s="5"/>
      <c r="I105" s="18"/>
      <c r="J105" s="18"/>
      <c r="K105" s="7" t="str">
        <f t="shared" si="12"/>
        <v>ญ.</v>
      </c>
      <c r="L105" s="19"/>
      <c r="M105" s="19"/>
      <c r="N105" s="19"/>
      <c r="O105" s="45" t="str">
        <f t="shared" si="13"/>
        <v>//</v>
      </c>
      <c r="P105" s="6">
        <f t="shared" si="14"/>
        <v>0</v>
      </c>
      <c r="Q105" s="7">
        <f t="shared" si="15"/>
        <v>0</v>
      </c>
      <c r="R105" s="8"/>
      <c r="S105" s="8">
        <v>41548</v>
      </c>
      <c r="T105" s="9"/>
      <c r="U105" s="9"/>
      <c r="V105" s="9"/>
      <c r="W105" s="55">
        <f>SUMIFS(PLAN!B:B,PLAN!A:A,AY105)</f>
        <v>0</v>
      </c>
      <c r="X105" s="3">
        <f>SUMIFS(PLAN!C:C,PLAN!A:A,AY105)</f>
        <v>0</v>
      </c>
      <c r="Y105" s="10">
        <f>SUMIFS(PLAN!D:D,PLAN!A:A,AY105)</f>
        <v>0</v>
      </c>
      <c r="Z105" s="3">
        <f>SUMIFS(PLAN!E:E,PLAN!A:A,AY105)</f>
        <v>0</v>
      </c>
      <c r="AA105" s="3">
        <f>SUMIFS(PLAN!F:F,PLAN!A:A,AY105)</f>
        <v>0</v>
      </c>
      <c r="AB105" s="3">
        <f>SUMIFS(PLAN!G:G,PLAN!A:A,AY105)</f>
        <v>0</v>
      </c>
      <c r="AC105" s="11"/>
      <c r="AD105" s="52"/>
      <c r="AE105" s="12">
        <v>1.28</v>
      </c>
      <c r="AF105" s="12">
        <v>0.42</v>
      </c>
      <c r="AG105" s="12">
        <v>0.02</v>
      </c>
      <c r="AH105" s="12">
        <v>0.18</v>
      </c>
      <c r="AI105" s="12"/>
      <c r="AJ105" s="12">
        <v>0.24</v>
      </c>
      <c r="AK105" s="67">
        <f>SUMIFS(PLAN!H:H,PLAN!A:A,AY105)</f>
        <v>0</v>
      </c>
      <c r="AL105" s="13"/>
      <c r="AM105" s="14">
        <f t="shared" si="17"/>
        <v>0</v>
      </c>
      <c r="AN105" s="14">
        <f t="shared" si="18"/>
        <v>0</v>
      </c>
      <c r="AO105" s="14">
        <f t="shared" si="19"/>
        <v>0</v>
      </c>
      <c r="AP105" s="14">
        <f t="shared" si="20"/>
        <v>0</v>
      </c>
      <c r="AQ105" s="14">
        <f t="shared" si="21"/>
        <v>0</v>
      </c>
      <c r="AR105" s="14">
        <f t="shared" si="22"/>
        <v>0</v>
      </c>
      <c r="AS105" s="14"/>
      <c r="AT105" s="14">
        <f t="shared" si="23"/>
        <v>0</v>
      </c>
      <c r="AU105" s="15" t="s">
        <v>3</v>
      </c>
      <c r="AV105" s="16">
        <f t="shared" si="16"/>
        <v>41548</v>
      </c>
      <c r="AW105" s="17"/>
      <c r="AX105" s="2"/>
      <c r="AY105" s="47"/>
    </row>
    <row r="106" spans="1:51" s="44" customFormat="1" ht="21">
      <c r="A106" s="2"/>
      <c r="B106" s="2">
        <v>81001042</v>
      </c>
      <c r="C106" s="52" t="s">
        <v>284</v>
      </c>
      <c r="D106" s="3">
        <v>104</v>
      </c>
      <c r="E106" s="3"/>
      <c r="F106" s="4"/>
      <c r="G106" s="47"/>
      <c r="H106" s="5"/>
      <c r="I106" s="18"/>
      <c r="J106" s="18"/>
      <c r="K106" s="7" t="str">
        <f t="shared" si="12"/>
        <v>ญ.</v>
      </c>
      <c r="L106" s="19"/>
      <c r="M106" s="19"/>
      <c r="N106" s="19"/>
      <c r="O106" s="45" t="str">
        <f t="shared" si="13"/>
        <v>//</v>
      </c>
      <c r="P106" s="6">
        <f t="shared" si="14"/>
        <v>0</v>
      </c>
      <c r="Q106" s="7">
        <f t="shared" si="15"/>
        <v>0</v>
      </c>
      <c r="R106" s="8"/>
      <c r="S106" s="8">
        <v>41548</v>
      </c>
      <c r="T106" s="9"/>
      <c r="U106" s="9"/>
      <c r="V106" s="9"/>
      <c r="W106" s="55">
        <f>SUMIFS(PLAN!B:B,PLAN!A:A,AY106)</f>
        <v>0</v>
      </c>
      <c r="X106" s="3">
        <f>SUMIFS(PLAN!C:C,PLAN!A:A,AY106)</f>
        <v>0</v>
      </c>
      <c r="Y106" s="10">
        <f>SUMIFS(PLAN!D:D,PLAN!A:A,AY106)</f>
        <v>0</v>
      </c>
      <c r="Z106" s="3">
        <f>SUMIFS(PLAN!E:E,PLAN!A:A,AY106)</f>
        <v>0</v>
      </c>
      <c r="AA106" s="3">
        <f>SUMIFS(PLAN!F:F,PLAN!A:A,AY106)</f>
        <v>0</v>
      </c>
      <c r="AB106" s="3">
        <f>SUMIFS(PLAN!G:G,PLAN!A:A,AY106)</f>
        <v>0</v>
      </c>
      <c r="AC106" s="11"/>
      <c r="AD106" s="52"/>
      <c r="AE106" s="12">
        <v>1.28</v>
      </c>
      <c r="AF106" s="12">
        <v>0.42</v>
      </c>
      <c r="AG106" s="12">
        <v>0.02</v>
      </c>
      <c r="AH106" s="12">
        <v>0.18</v>
      </c>
      <c r="AI106" s="12"/>
      <c r="AJ106" s="12">
        <v>0.24</v>
      </c>
      <c r="AK106" s="67">
        <f>SUMIFS(PLAN!H:H,PLAN!A:A,AY106)</f>
        <v>0</v>
      </c>
      <c r="AL106" s="13"/>
      <c r="AM106" s="14">
        <f t="shared" si="17"/>
        <v>0</v>
      </c>
      <c r="AN106" s="14">
        <f t="shared" si="18"/>
        <v>0</v>
      </c>
      <c r="AO106" s="14">
        <f t="shared" si="19"/>
        <v>0</v>
      </c>
      <c r="AP106" s="14">
        <f t="shared" si="20"/>
        <v>0</v>
      </c>
      <c r="AQ106" s="14">
        <f t="shared" si="21"/>
        <v>0</v>
      </c>
      <c r="AR106" s="14">
        <f t="shared" si="22"/>
        <v>0</v>
      </c>
      <c r="AS106" s="14"/>
      <c r="AT106" s="14">
        <f t="shared" si="23"/>
        <v>0</v>
      </c>
      <c r="AU106" s="15" t="s">
        <v>3</v>
      </c>
      <c r="AV106" s="16">
        <f t="shared" si="16"/>
        <v>41548</v>
      </c>
      <c r="AW106" s="17"/>
      <c r="AX106" s="2"/>
      <c r="AY106" s="47"/>
    </row>
    <row r="107" spans="1:51" s="44" customFormat="1" ht="21">
      <c r="A107" s="2"/>
      <c r="B107" s="2">
        <v>81001042</v>
      </c>
      <c r="C107" s="52" t="s">
        <v>284</v>
      </c>
      <c r="D107" s="3">
        <v>105</v>
      </c>
      <c r="E107" s="3"/>
      <c r="F107" s="4"/>
      <c r="G107" s="47"/>
      <c r="H107" s="5"/>
      <c r="I107" s="18"/>
      <c r="J107" s="18"/>
      <c r="K107" s="7" t="str">
        <f t="shared" si="12"/>
        <v>ญ.</v>
      </c>
      <c r="L107" s="19"/>
      <c r="M107" s="19"/>
      <c r="N107" s="19"/>
      <c r="O107" s="45" t="str">
        <f t="shared" si="13"/>
        <v>//</v>
      </c>
      <c r="P107" s="6">
        <f t="shared" si="14"/>
        <v>0</v>
      </c>
      <c r="Q107" s="7">
        <f t="shared" si="15"/>
        <v>0</v>
      </c>
      <c r="R107" s="8"/>
      <c r="S107" s="8">
        <v>41548</v>
      </c>
      <c r="T107" s="9"/>
      <c r="U107" s="9"/>
      <c r="V107" s="9"/>
      <c r="W107" s="55">
        <f>SUMIFS(PLAN!B:B,PLAN!A:A,AY107)</f>
        <v>0</v>
      </c>
      <c r="X107" s="3">
        <f>SUMIFS(PLAN!C:C,PLAN!A:A,AY107)</f>
        <v>0</v>
      </c>
      <c r="Y107" s="10">
        <f>SUMIFS(PLAN!D:D,PLAN!A:A,AY107)</f>
        <v>0</v>
      </c>
      <c r="Z107" s="3">
        <f>SUMIFS(PLAN!E:E,PLAN!A:A,AY107)</f>
        <v>0</v>
      </c>
      <c r="AA107" s="3">
        <f>SUMIFS(PLAN!F:F,PLAN!A:A,AY107)</f>
        <v>0</v>
      </c>
      <c r="AB107" s="3">
        <f>SUMIFS(PLAN!G:G,PLAN!A:A,AY107)</f>
        <v>0</v>
      </c>
      <c r="AC107" s="11"/>
      <c r="AD107" s="52"/>
      <c r="AE107" s="12">
        <v>1.28</v>
      </c>
      <c r="AF107" s="12">
        <v>0.42</v>
      </c>
      <c r="AG107" s="12">
        <v>0.02</v>
      </c>
      <c r="AH107" s="12">
        <v>0.18</v>
      </c>
      <c r="AI107" s="12"/>
      <c r="AJ107" s="12">
        <v>0.24</v>
      </c>
      <c r="AK107" s="67">
        <f>SUMIFS(PLAN!H:H,PLAN!A:A,AY107)</f>
        <v>0</v>
      </c>
      <c r="AL107" s="13"/>
      <c r="AM107" s="14">
        <f t="shared" si="17"/>
        <v>0</v>
      </c>
      <c r="AN107" s="14">
        <f t="shared" si="18"/>
        <v>0</v>
      </c>
      <c r="AO107" s="14">
        <f t="shared" si="19"/>
        <v>0</v>
      </c>
      <c r="AP107" s="14">
        <f t="shared" si="20"/>
        <v>0</v>
      </c>
      <c r="AQ107" s="14">
        <f t="shared" si="21"/>
        <v>0</v>
      </c>
      <c r="AR107" s="14">
        <f t="shared" si="22"/>
        <v>0</v>
      </c>
      <c r="AS107" s="14"/>
      <c r="AT107" s="14">
        <f t="shared" si="23"/>
        <v>0</v>
      </c>
      <c r="AU107" s="15" t="s">
        <v>3</v>
      </c>
      <c r="AV107" s="16">
        <f t="shared" si="16"/>
        <v>41548</v>
      </c>
      <c r="AW107" s="17"/>
      <c r="AX107" s="2"/>
      <c r="AY107" s="47"/>
    </row>
    <row r="108" spans="1:51" s="44" customFormat="1" ht="21">
      <c r="A108" s="2"/>
      <c r="B108" s="2">
        <v>81001042</v>
      </c>
      <c r="C108" s="52" t="s">
        <v>284</v>
      </c>
      <c r="D108" s="3">
        <v>106</v>
      </c>
      <c r="E108" s="3"/>
      <c r="F108" s="4"/>
      <c r="G108" s="47"/>
      <c r="H108" s="5"/>
      <c r="I108" s="18"/>
      <c r="J108" s="18"/>
      <c r="K108" s="7" t="str">
        <f t="shared" si="12"/>
        <v>ญ.</v>
      </c>
      <c r="L108" s="19"/>
      <c r="M108" s="19"/>
      <c r="N108" s="19"/>
      <c r="O108" s="45" t="str">
        <f t="shared" si="13"/>
        <v>//</v>
      </c>
      <c r="P108" s="6">
        <f t="shared" si="14"/>
        <v>0</v>
      </c>
      <c r="Q108" s="7">
        <f t="shared" si="15"/>
        <v>0</v>
      </c>
      <c r="R108" s="8"/>
      <c r="S108" s="8">
        <v>41548</v>
      </c>
      <c r="T108" s="9"/>
      <c r="U108" s="9"/>
      <c r="V108" s="9"/>
      <c r="W108" s="55">
        <f>SUMIFS(PLAN!B:B,PLAN!A:A,AY108)</f>
        <v>0</v>
      </c>
      <c r="X108" s="3">
        <f>SUMIFS(PLAN!C:C,PLAN!A:A,AY108)</f>
        <v>0</v>
      </c>
      <c r="Y108" s="10">
        <f>SUMIFS(PLAN!D:D,PLAN!A:A,AY108)</f>
        <v>0</v>
      </c>
      <c r="Z108" s="3">
        <f>SUMIFS(PLAN!E:E,PLAN!A:A,AY108)</f>
        <v>0</v>
      </c>
      <c r="AA108" s="3">
        <f>SUMIFS(PLAN!F:F,PLAN!A:A,AY108)</f>
        <v>0</v>
      </c>
      <c r="AB108" s="3">
        <f>SUMIFS(PLAN!G:G,PLAN!A:A,AY108)</f>
        <v>0</v>
      </c>
      <c r="AC108" s="11"/>
      <c r="AD108" s="52"/>
      <c r="AE108" s="12">
        <v>1.28</v>
      </c>
      <c r="AF108" s="12">
        <v>0.42</v>
      </c>
      <c r="AG108" s="12">
        <v>0.02</v>
      </c>
      <c r="AH108" s="12">
        <v>0.18</v>
      </c>
      <c r="AI108" s="12"/>
      <c r="AJ108" s="12">
        <v>0.24</v>
      </c>
      <c r="AK108" s="67">
        <f>SUMIFS(PLAN!H:H,PLAN!A:A,AY108)</f>
        <v>0</v>
      </c>
      <c r="AL108" s="13"/>
      <c r="AM108" s="14">
        <f t="shared" si="17"/>
        <v>0</v>
      </c>
      <c r="AN108" s="14">
        <f t="shared" si="18"/>
        <v>0</v>
      </c>
      <c r="AO108" s="14">
        <f t="shared" si="19"/>
        <v>0</v>
      </c>
      <c r="AP108" s="14">
        <f t="shared" si="20"/>
        <v>0</v>
      </c>
      <c r="AQ108" s="14">
        <f t="shared" si="21"/>
        <v>0</v>
      </c>
      <c r="AR108" s="14">
        <f t="shared" si="22"/>
        <v>0</v>
      </c>
      <c r="AS108" s="14"/>
      <c r="AT108" s="14">
        <f t="shared" si="23"/>
        <v>0</v>
      </c>
      <c r="AU108" s="15" t="s">
        <v>3</v>
      </c>
      <c r="AV108" s="16">
        <f t="shared" si="16"/>
        <v>41548</v>
      </c>
      <c r="AW108" s="17"/>
      <c r="AX108" s="2"/>
      <c r="AY108" s="47"/>
    </row>
    <row r="109" spans="1:51" s="44" customFormat="1" ht="21">
      <c r="A109" s="2"/>
      <c r="B109" s="2">
        <v>81001042</v>
      </c>
      <c r="C109" s="52" t="s">
        <v>284</v>
      </c>
      <c r="D109" s="3">
        <v>107</v>
      </c>
      <c r="E109" s="3"/>
      <c r="F109" s="4"/>
      <c r="G109" s="47"/>
      <c r="H109" s="5"/>
      <c r="I109" s="18"/>
      <c r="J109" s="18"/>
      <c r="K109" s="7" t="str">
        <f t="shared" si="12"/>
        <v>ญ.</v>
      </c>
      <c r="L109" s="19"/>
      <c r="M109" s="19"/>
      <c r="N109" s="19"/>
      <c r="O109" s="45" t="str">
        <f t="shared" si="13"/>
        <v>//</v>
      </c>
      <c r="P109" s="6">
        <f t="shared" si="14"/>
        <v>0</v>
      </c>
      <c r="Q109" s="7">
        <f t="shared" si="15"/>
        <v>0</v>
      </c>
      <c r="R109" s="8"/>
      <c r="S109" s="8">
        <v>41548</v>
      </c>
      <c r="T109" s="9"/>
      <c r="U109" s="9"/>
      <c r="V109" s="9"/>
      <c r="W109" s="55">
        <f>SUMIFS(PLAN!B:B,PLAN!A:A,AY109)</f>
        <v>0</v>
      </c>
      <c r="X109" s="3">
        <f>SUMIFS(PLAN!C:C,PLAN!A:A,AY109)</f>
        <v>0</v>
      </c>
      <c r="Y109" s="10">
        <f>SUMIFS(PLAN!D:D,PLAN!A:A,AY109)</f>
        <v>0</v>
      </c>
      <c r="Z109" s="3">
        <f>SUMIFS(PLAN!E:E,PLAN!A:A,AY109)</f>
        <v>0</v>
      </c>
      <c r="AA109" s="3">
        <f>SUMIFS(PLAN!F:F,PLAN!A:A,AY109)</f>
        <v>0</v>
      </c>
      <c r="AB109" s="3">
        <f>SUMIFS(PLAN!G:G,PLAN!A:A,AY109)</f>
        <v>0</v>
      </c>
      <c r="AC109" s="11"/>
      <c r="AD109" s="52"/>
      <c r="AE109" s="12">
        <v>1.28</v>
      </c>
      <c r="AF109" s="12">
        <v>0.42</v>
      </c>
      <c r="AG109" s="12">
        <v>0.02</v>
      </c>
      <c r="AH109" s="12">
        <v>0.18</v>
      </c>
      <c r="AI109" s="12"/>
      <c r="AJ109" s="12">
        <v>0.24</v>
      </c>
      <c r="AK109" s="67">
        <f>SUMIFS(PLAN!H:H,PLAN!A:A,AY109)</f>
        <v>0</v>
      </c>
      <c r="AL109" s="13"/>
      <c r="AM109" s="14">
        <f t="shared" si="17"/>
        <v>0</v>
      </c>
      <c r="AN109" s="14">
        <f t="shared" si="18"/>
        <v>0</v>
      </c>
      <c r="AO109" s="14">
        <f t="shared" si="19"/>
        <v>0</v>
      </c>
      <c r="AP109" s="14">
        <f t="shared" si="20"/>
        <v>0</v>
      </c>
      <c r="AQ109" s="14">
        <f t="shared" si="21"/>
        <v>0</v>
      </c>
      <c r="AR109" s="14">
        <f t="shared" si="22"/>
        <v>0</v>
      </c>
      <c r="AS109" s="14"/>
      <c r="AT109" s="14">
        <f t="shared" si="23"/>
        <v>0</v>
      </c>
      <c r="AU109" s="15" t="s">
        <v>3</v>
      </c>
      <c r="AV109" s="16">
        <f t="shared" si="16"/>
        <v>41548</v>
      </c>
      <c r="AW109" s="17"/>
      <c r="AX109" s="2"/>
      <c r="AY109" s="47"/>
    </row>
    <row r="110" spans="1:51" s="44" customFormat="1" ht="21">
      <c r="A110" s="2"/>
      <c r="B110" s="2">
        <v>81001042</v>
      </c>
      <c r="C110" s="52" t="s">
        <v>284</v>
      </c>
      <c r="D110" s="3">
        <v>108</v>
      </c>
      <c r="E110" s="3"/>
      <c r="F110" s="4"/>
      <c r="G110" s="47"/>
      <c r="H110" s="5"/>
      <c r="I110" s="18"/>
      <c r="J110" s="18"/>
      <c r="K110" s="7" t="str">
        <f t="shared" si="12"/>
        <v>ญ.</v>
      </c>
      <c r="L110" s="19"/>
      <c r="M110" s="19"/>
      <c r="N110" s="19"/>
      <c r="O110" s="45" t="str">
        <f t="shared" si="13"/>
        <v>//</v>
      </c>
      <c r="P110" s="6">
        <f t="shared" si="14"/>
        <v>0</v>
      </c>
      <c r="Q110" s="7">
        <f t="shared" si="15"/>
        <v>0</v>
      </c>
      <c r="R110" s="8"/>
      <c r="S110" s="8">
        <v>41548</v>
      </c>
      <c r="T110" s="9"/>
      <c r="U110" s="9"/>
      <c r="V110" s="9"/>
      <c r="W110" s="55">
        <f>SUMIFS(PLAN!B:B,PLAN!A:A,AY110)</f>
        <v>0</v>
      </c>
      <c r="X110" s="3">
        <f>SUMIFS(PLAN!C:C,PLAN!A:A,AY110)</f>
        <v>0</v>
      </c>
      <c r="Y110" s="10">
        <f>SUMIFS(PLAN!D:D,PLAN!A:A,AY110)</f>
        <v>0</v>
      </c>
      <c r="Z110" s="3">
        <f>SUMIFS(PLAN!E:E,PLAN!A:A,AY110)</f>
        <v>0</v>
      </c>
      <c r="AA110" s="3">
        <f>SUMIFS(PLAN!F:F,PLAN!A:A,AY110)</f>
        <v>0</v>
      </c>
      <c r="AB110" s="3">
        <f>SUMIFS(PLAN!G:G,PLAN!A:A,AY110)</f>
        <v>0</v>
      </c>
      <c r="AC110" s="11"/>
      <c r="AD110" s="52"/>
      <c r="AE110" s="12">
        <v>1.28</v>
      </c>
      <c r="AF110" s="12">
        <v>0.42</v>
      </c>
      <c r="AG110" s="12">
        <v>0.02</v>
      </c>
      <c r="AH110" s="12">
        <v>0.18</v>
      </c>
      <c r="AI110" s="12"/>
      <c r="AJ110" s="12">
        <v>0.24</v>
      </c>
      <c r="AK110" s="67">
        <f>SUMIFS(PLAN!H:H,PLAN!A:A,AY110)</f>
        <v>0</v>
      </c>
      <c r="AL110" s="13"/>
      <c r="AM110" s="14">
        <f t="shared" si="17"/>
        <v>0</v>
      </c>
      <c r="AN110" s="14">
        <f t="shared" si="18"/>
        <v>0</v>
      </c>
      <c r="AO110" s="14">
        <f t="shared" si="19"/>
        <v>0</v>
      </c>
      <c r="AP110" s="14">
        <f t="shared" si="20"/>
        <v>0</v>
      </c>
      <c r="AQ110" s="14">
        <f t="shared" si="21"/>
        <v>0</v>
      </c>
      <c r="AR110" s="14">
        <f t="shared" si="22"/>
        <v>0</v>
      </c>
      <c r="AS110" s="14"/>
      <c r="AT110" s="14">
        <f t="shared" si="23"/>
        <v>0</v>
      </c>
      <c r="AU110" s="15" t="s">
        <v>3</v>
      </c>
      <c r="AV110" s="16">
        <f t="shared" si="16"/>
        <v>41548</v>
      </c>
      <c r="AW110" s="17"/>
      <c r="AX110" s="2"/>
      <c r="AY110" s="47"/>
    </row>
    <row r="111" spans="1:51" s="44" customFormat="1" ht="21">
      <c r="A111" s="2"/>
      <c r="B111" s="2">
        <v>81001042</v>
      </c>
      <c r="C111" s="52" t="s">
        <v>284</v>
      </c>
      <c r="D111" s="3">
        <v>109</v>
      </c>
      <c r="E111" s="3"/>
      <c r="F111" s="4"/>
      <c r="G111" s="47"/>
      <c r="H111" s="5"/>
      <c r="I111" s="18"/>
      <c r="J111" s="18"/>
      <c r="K111" s="7" t="str">
        <f t="shared" si="12"/>
        <v>ญ.</v>
      </c>
      <c r="L111" s="19"/>
      <c r="M111" s="19"/>
      <c r="N111" s="19"/>
      <c r="O111" s="45" t="str">
        <f t="shared" si="13"/>
        <v>//</v>
      </c>
      <c r="P111" s="6">
        <f t="shared" si="14"/>
        <v>0</v>
      </c>
      <c r="Q111" s="7">
        <f t="shared" si="15"/>
        <v>0</v>
      </c>
      <c r="R111" s="8"/>
      <c r="S111" s="8">
        <v>41548</v>
      </c>
      <c r="T111" s="9"/>
      <c r="U111" s="9"/>
      <c r="V111" s="9"/>
      <c r="W111" s="55">
        <f>SUMIFS(PLAN!B:B,PLAN!A:A,AY111)</f>
        <v>0</v>
      </c>
      <c r="X111" s="3">
        <f>SUMIFS(PLAN!C:C,PLAN!A:A,AY111)</f>
        <v>0</v>
      </c>
      <c r="Y111" s="10">
        <f>SUMIFS(PLAN!D:D,PLAN!A:A,AY111)</f>
        <v>0</v>
      </c>
      <c r="Z111" s="3">
        <f>SUMIFS(PLAN!E:E,PLAN!A:A,AY111)</f>
        <v>0</v>
      </c>
      <c r="AA111" s="3">
        <f>SUMIFS(PLAN!F:F,PLAN!A:A,AY111)</f>
        <v>0</v>
      </c>
      <c r="AB111" s="3">
        <f>SUMIFS(PLAN!G:G,PLAN!A:A,AY111)</f>
        <v>0</v>
      </c>
      <c r="AC111" s="11"/>
      <c r="AD111" s="52"/>
      <c r="AE111" s="12">
        <v>1.28</v>
      </c>
      <c r="AF111" s="12">
        <v>0.42</v>
      </c>
      <c r="AG111" s="12">
        <v>0.02</v>
      </c>
      <c r="AH111" s="12">
        <v>0.18</v>
      </c>
      <c r="AI111" s="12"/>
      <c r="AJ111" s="12">
        <v>0.24</v>
      </c>
      <c r="AK111" s="67">
        <f>SUMIFS(PLAN!H:H,PLAN!A:A,AY111)</f>
        <v>0</v>
      </c>
      <c r="AL111" s="13"/>
      <c r="AM111" s="14">
        <f t="shared" si="17"/>
        <v>0</v>
      </c>
      <c r="AN111" s="14">
        <f t="shared" si="18"/>
        <v>0</v>
      </c>
      <c r="AO111" s="14">
        <f t="shared" si="19"/>
        <v>0</v>
      </c>
      <c r="AP111" s="14">
        <f t="shared" si="20"/>
        <v>0</v>
      </c>
      <c r="AQ111" s="14">
        <f t="shared" si="21"/>
        <v>0</v>
      </c>
      <c r="AR111" s="14">
        <f t="shared" si="22"/>
        <v>0</v>
      </c>
      <c r="AS111" s="14"/>
      <c r="AT111" s="14">
        <f t="shared" si="23"/>
        <v>0</v>
      </c>
      <c r="AU111" s="15" t="s">
        <v>3</v>
      </c>
      <c r="AV111" s="16">
        <f t="shared" si="16"/>
        <v>41548</v>
      </c>
      <c r="AW111" s="17"/>
      <c r="AX111" s="2"/>
      <c r="AY111" s="47"/>
    </row>
    <row r="112" spans="1:51" s="44" customFormat="1" ht="21">
      <c r="A112" s="2"/>
      <c r="B112" s="2">
        <v>81001042</v>
      </c>
      <c r="C112" s="52" t="s">
        <v>284</v>
      </c>
      <c r="D112" s="3">
        <v>112</v>
      </c>
      <c r="E112" s="3"/>
      <c r="F112" s="4"/>
      <c r="G112" s="47"/>
      <c r="H112" s="5"/>
      <c r="I112" s="18"/>
      <c r="J112" s="18"/>
      <c r="K112" s="7" t="str">
        <f t="shared" si="12"/>
        <v>ญ.</v>
      </c>
      <c r="L112" s="19"/>
      <c r="M112" s="19"/>
      <c r="N112" s="19"/>
      <c r="O112" s="45" t="str">
        <f t="shared" si="13"/>
        <v>//</v>
      </c>
      <c r="P112" s="6">
        <f t="shared" si="14"/>
        <v>0</v>
      </c>
      <c r="Q112" s="7">
        <f t="shared" si="15"/>
        <v>0</v>
      </c>
      <c r="R112" s="8"/>
      <c r="S112" s="8">
        <v>41548</v>
      </c>
      <c r="T112" s="9"/>
      <c r="U112" s="9"/>
      <c r="V112" s="9"/>
      <c r="W112" s="55">
        <f>SUMIFS(PLAN!B:B,PLAN!A:A,AY112)</f>
        <v>0</v>
      </c>
      <c r="X112" s="3">
        <f>SUMIFS(PLAN!C:C,PLAN!A:A,AY112)</f>
        <v>0</v>
      </c>
      <c r="Y112" s="10">
        <f>SUMIFS(PLAN!D:D,PLAN!A:A,AY112)</f>
        <v>0</v>
      </c>
      <c r="Z112" s="3">
        <f>SUMIFS(PLAN!E:E,PLAN!A:A,AY112)</f>
        <v>0</v>
      </c>
      <c r="AA112" s="3">
        <f>SUMIFS(PLAN!F:F,PLAN!A:A,AY112)</f>
        <v>0</v>
      </c>
      <c r="AB112" s="3">
        <f>SUMIFS(PLAN!G:G,PLAN!A:A,AY112)</f>
        <v>0</v>
      </c>
      <c r="AC112" s="11"/>
      <c r="AD112" s="52"/>
      <c r="AE112" s="12">
        <v>1.28</v>
      </c>
      <c r="AF112" s="12">
        <v>0.42</v>
      </c>
      <c r="AG112" s="12">
        <v>0.02</v>
      </c>
      <c r="AH112" s="12">
        <v>0.18</v>
      </c>
      <c r="AI112" s="12"/>
      <c r="AJ112" s="12">
        <v>0.24</v>
      </c>
      <c r="AK112" s="67">
        <f>SUMIFS(PLAN!H:H,PLAN!A:A,AY112)</f>
        <v>0</v>
      </c>
      <c r="AL112" s="13"/>
      <c r="AM112" s="14">
        <f t="shared" si="17"/>
        <v>0</v>
      </c>
      <c r="AN112" s="14">
        <f t="shared" si="18"/>
        <v>0</v>
      </c>
      <c r="AO112" s="14">
        <f t="shared" si="19"/>
        <v>0</v>
      </c>
      <c r="AP112" s="14">
        <f t="shared" si="20"/>
        <v>0</v>
      </c>
      <c r="AQ112" s="14">
        <f t="shared" si="21"/>
        <v>0</v>
      </c>
      <c r="AR112" s="14">
        <f t="shared" si="22"/>
        <v>0</v>
      </c>
      <c r="AS112" s="14"/>
      <c r="AT112" s="14">
        <f t="shared" si="23"/>
        <v>0</v>
      </c>
      <c r="AU112" s="15" t="s">
        <v>3</v>
      </c>
      <c r="AV112" s="16">
        <f t="shared" si="16"/>
        <v>41548</v>
      </c>
      <c r="AW112" s="17"/>
      <c r="AX112" s="2"/>
      <c r="AY112" s="47"/>
    </row>
    <row r="113" spans="1:51" s="44" customFormat="1" ht="21">
      <c r="A113" s="2"/>
      <c r="B113" s="2">
        <v>81001042</v>
      </c>
      <c r="C113" s="52" t="s">
        <v>284</v>
      </c>
      <c r="D113" s="3">
        <v>113</v>
      </c>
      <c r="E113" s="3"/>
      <c r="F113" s="4"/>
      <c r="G113" s="47"/>
      <c r="H113" s="5"/>
      <c r="I113" s="18"/>
      <c r="J113" s="18"/>
      <c r="K113" s="7" t="str">
        <f t="shared" si="12"/>
        <v>ญ.</v>
      </c>
      <c r="L113" s="19"/>
      <c r="M113" s="19"/>
      <c r="N113" s="19"/>
      <c r="O113" s="45" t="str">
        <f t="shared" si="13"/>
        <v>//</v>
      </c>
      <c r="P113" s="6">
        <f t="shared" si="14"/>
        <v>0</v>
      </c>
      <c r="Q113" s="7">
        <f t="shared" si="15"/>
        <v>0</v>
      </c>
      <c r="R113" s="8"/>
      <c r="S113" s="8">
        <v>41548</v>
      </c>
      <c r="T113" s="9"/>
      <c r="U113" s="9"/>
      <c r="V113" s="9"/>
      <c r="W113" s="55">
        <f>SUMIFS(PLAN!B:B,PLAN!A:A,AY113)</f>
        <v>0</v>
      </c>
      <c r="X113" s="3">
        <f>SUMIFS(PLAN!C:C,PLAN!A:A,AY113)</f>
        <v>0</v>
      </c>
      <c r="Y113" s="10">
        <f>SUMIFS(PLAN!D:D,PLAN!A:A,AY113)</f>
        <v>0</v>
      </c>
      <c r="Z113" s="3">
        <f>SUMIFS(PLAN!E:E,PLAN!A:A,AY113)</f>
        <v>0</v>
      </c>
      <c r="AA113" s="3">
        <f>SUMIFS(PLAN!F:F,PLAN!A:A,AY113)</f>
        <v>0</v>
      </c>
      <c r="AB113" s="3">
        <f>SUMIFS(PLAN!G:G,PLAN!A:A,AY113)</f>
        <v>0</v>
      </c>
      <c r="AC113" s="11"/>
      <c r="AD113" s="52"/>
      <c r="AE113" s="12">
        <v>1.28</v>
      </c>
      <c r="AF113" s="12">
        <v>0.42</v>
      </c>
      <c r="AG113" s="12">
        <v>0.02</v>
      </c>
      <c r="AH113" s="12">
        <v>0.18</v>
      </c>
      <c r="AI113" s="12"/>
      <c r="AJ113" s="12">
        <v>0.24</v>
      </c>
      <c r="AK113" s="67">
        <f>SUMIFS(PLAN!H:H,PLAN!A:A,AY113)</f>
        <v>0</v>
      </c>
      <c r="AL113" s="13"/>
      <c r="AM113" s="14">
        <f t="shared" si="17"/>
        <v>0</v>
      </c>
      <c r="AN113" s="14">
        <f t="shared" si="18"/>
        <v>0</v>
      </c>
      <c r="AO113" s="14">
        <f t="shared" si="19"/>
        <v>0</v>
      </c>
      <c r="AP113" s="14">
        <f t="shared" si="20"/>
        <v>0</v>
      </c>
      <c r="AQ113" s="14">
        <f t="shared" si="21"/>
        <v>0</v>
      </c>
      <c r="AR113" s="14">
        <f t="shared" si="22"/>
        <v>0</v>
      </c>
      <c r="AS113" s="14"/>
      <c r="AT113" s="14">
        <f t="shared" si="23"/>
        <v>0</v>
      </c>
      <c r="AU113" s="15" t="s">
        <v>3</v>
      </c>
      <c r="AV113" s="16">
        <f t="shared" si="16"/>
        <v>41548</v>
      </c>
      <c r="AW113" s="17"/>
      <c r="AX113" s="2"/>
      <c r="AY113" s="47"/>
    </row>
    <row r="114" spans="1:51" s="44" customFormat="1" ht="21">
      <c r="A114" s="2"/>
      <c r="B114" s="2">
        <v>81001042</v>
      </c>
      <c r="C114" s="52" t="s">
        <v>284</v>
      </c>
      <c r="D114" s="3">
        <v>114</v>
      </c>
      <c r="E114" s="3"/>
      <c r="F114" s="4"/>
      <c r="G114" s="47"/>
      <c r="H114" s="5"/>
      <c r="I114" s="18"/>
      <c r="J114" s="18"/>
      <c r="K114" s="7" t="str">
        <f t="shared" si="12"/>
        <v>ญ.</v>
      </c>
      <c r="L114" s="19"/>
      <c r="M114" s="19"/>
      <c r="N114" s="19"/>
      <c r="O114" s="45" t="str">
        <f t="shared" si="13"/>
        <v>//</v>
      </c>
      <c r="P114" s="6">
        <f t="shared" si="14"/>
        <v>0</v>
      </c>
      <c r="Q114" s="7">
        <f t="shared" si="15"/>
        <v>0</v>
      </c>
      <c r="R114" s="8"/>
      <c r="S114" s="8">
        <v>41548</v>
      </c>
      <c r="T114" s="9"/>
      <c r="U114" s="9"/>
      <c r="V114" s="9"/>
      <c r="W114" s="55">
        <f>SUMIFS(PLAN!B:B,PLAN!A:A,AY114)</f>
        <v>0</v>
      </c>
      <c r="X114" s="3">
        <f>SUMIFS(PLAN!C:C,PLAN!A:A,AY114)</f>
        <v>0</v>
      </c>
      <c r="Y114" s="10">
        <f>SUMIFS(PLAN!D:D,PLAN!A:A,AY114)</f>
        <v>0</v>
      </c>
      <c r="Z114" s="3">
        <f>SUMIFS(PLAN!E:E,PLAN!A:A,AY114)</f>
        <v>0</v>
      </c>
      <c r="AA114" s="3">
        <f>SUMIFS(PLAN!F:F,PLAN!A:A,AY114)</f>
        <v>0</v>
      </c>
      <c r="AB114" s="3">
        <f>SUMIFS(PLAN!G:G,PLAN!A:A,AY114)</f>
        <v>0</v>
      </c>
      <c r="AC114" s="11"/>
      <c r="AD114" s="52"/>
      <c r="AE114" s="12">
        <v>1.28</v>
      </c>
      <c r="AF114" s="12">
        <v>0.42</v>
      </c>
      <c r="AG114" s="12">
        <v>0.02</v>
      </c>
      <c r="AH114" s="12">
        <v>0.18</v>
      </c>
      <c r="AI114" s="12"/>
      <c r="AJ114" s="12">
        <v>0.24</v>
      </c>
      <c r="AK114" s="67">
        <f>SUMIFS(PLAN!H:H,PLAN!A:A,AY114)</f>
        <v>0</v>
      </c>
      <c r="AL114" s="13"/>
      <c r="AM114" s="14">
        <f t="shared" si="17"/>
        <v>0</v>
      </c>
      <c r="AN114" s="14">
        <f t="shared" si="18"/>
        <v>0</v>
      </c>
      <c r="AO114" s="14">
        <f t="shared" si="19"/>
        <v>0</v>
      </c>
      <c r="AP114" s="14">
        <f t="shared" si="20"/>
        <v>0</v>
      </c>
      <c r="AQ114" s="14">
        <f t="shared" si="21"/>
        <v>0</v>
      </c>
      <c r="AR114" s="14">
        <f t="shared" si="22"/>
        <v>0</v>
      </c>
      <c r="AS114" s="14"/>
      <c r="AT114" s="14">
        <f t="shared" si="23"/>
        <v>0</v>
      </c>
      <c r="AU114" s="15" t="s">
        <v>3</v>
      </c>
      <c r="AV114" s="16">
        <f t="shared" si="16"/>
        <v>41548</v>
      </c>
      <c r="AW114" s="17"/>
      <c r="AX114" s="2"/>
      <c r="AY114" s="47"/>
    </row>
    <row r="115" spans="1:51" s="44" customFormat="1" ht="21">
      <c r="A115" s="2"/>
      <c r="B115" s="2">
        <v>81001042</v>
      </c>
      <c r="C115" s="52" t="s">
        <v>284</v>
      </c>
      <c r="D115" s="3">
        <v>115</v>
      </c>
      <c r="E115" s="3"/>
      <c r="F115" s="4"/>
      <c r="G115" s="47"/>
      <c r="H115" s="5"/>
      <c r="I115" s="18"/>
      <c r="J115" s="18"/>
      <c r="K115" s="7" t="str">
        <f t="shared" si="12"/>
        <v>ญ.</v>
      </c>
      <c r="L115" s="19"/>
      <c r="M115" s="19"/>
      <c r="N115" s="19"/>
      <c r="O115" s="45" t="str">
        <f t="shared" si="13"/>
        <v>//</v>
      </c>
      <c r="P115" s="6">
        <f t="shared" si="14"/>
        <v>0</v>
      </c>
      <c r="Q115" s="7">
        <f t="shared" si="15"/>
        <v>0</v>
      </c>
      <c r="R115" s="8"/>
      <c r="S115" s="8">
        <v>41548</v>
      </c>
      <c r="T115" s="9"/>
      <c r="U115" s="9"/>
      <c r="V115" s="9"/>
      <c r="W115" s="55">
        <f>SUMIFS(PLAN!B:B,PLAN!A:A,AY115)</f>
        <v>0</v>
      </c>
      <c r="X115" s="3">
        <f>SUMIFS(PLAN!C:C,PLAN!A:A,AY115)</f>
        <v>0</v>
      </c>
      <c r="Y115" s="10">
        <f>SUMIFS(PLAN!D:D,PLAN!A:A,AY115)</f>
        <v>0</v>
      </c>
      <c r="Z115" s="3">
        <f>SUMIFS(PLAN!E:E,PLAN!A:A,AY115)</f>
        <v>0</v>
      </c>
      <c r="AA115" s="3">
        <f>SUMIFS(PLAN!F:F,PLAN!A:A,AY115)</f>
        <v>0</v>
      </c>
      <c r="AB115" s="3">
        <f>SUMIFS(PLAN!G:G,PLAN!A:A,AY115)</f>
        <v>0</v>
      </c>
      <c r="AC115" s="11"/>
      <c r="AD115" s="52"/>
      <c r="AE115" s="12">
        <v>1.28</v>
      </c>
      <c r="AF115" s="12">
        <v>0.42</v>
      </c>
      <c r="AG115" s="12">
        <v>0.02</v>
      </c>
      <c r="AH115" s="12">
        <v>0.18</v>
      </c>
      <c r="AI115" s="12"/>
      <c r="AJ115" s="12">
        <v>0.24</v>
      </c>
      <c r="AK115" s="67">
        <f>SUMIFS(PLAN!H:H,PLAN!A:A,AY115)</f>
        <v>0</v>
      </c>
      <c r="AL115" s="13"/>
      <c r="AM115" s="14">
        <f t="shared" si="17"/>
        <v>0</v>
      </c>
      <c r="AN115" s="14">
        <f t="shared" si="18"/>
        <v>0</v>
      </c>
      <c r="AO115" s="14">
        <f t="shared" si="19"/>
        <v>0</v>
      </c>
      <c r="AP115" s="14">
        <f t="shared" si="20"/>
        <v>0</v>
      </c>
      <c r="AQ115" s="14">
        <f t="shared" si="21"/>
        <v>0</v>
      </c>
      <c r="AR115" s="14">
        <f t="shared" si="22"/>
        <v>0</v>
      </c>
      <c r="AS115" s="14"/>
      <c r="AT115" s="14">
        <f t="shared" si="23"/>
        <v>0</v>
      </c>
      <c r="AU115" s="15" t="s">
        <v>3</v>
      </c>
      <c r="AV115" s="16">
        <f t="shared" si="16"/>
        <v>41548</v>
      </c>
      <c r="AW115" s="17"/>
      <c r="AX115" s="2"/>
      <c r="AY115" s="47"/>
    </row>
    <row r="116" spans="1:51" s="44" customFormat="1" ht="21">
      <c r="A116" s="2"/>
      <c r="B116" s="2">
        <v>81001042</v>
      </c>
      <c r="C116" s="52" t="s">
        <v>284</v>
      </c>
      <c r="D116" s="3">
        <v>116</v>
      </c>
      <c r="E116" s="3"/>
      <c r="F116" s="4"/>
      <c r="G116" s="47"/>
      <c r="H116" s="5"/>
      <c r="I116" s="18"/>
      <c r="J116" s="18"/>
      <c r="K116" s="7" t="str">
        <f t="shared" si="12"/>
        <v>ญ.</v>
      </c>
      <c r="L116" s="19"/>
      <c r="M116" s="19"/>
      <c r="N116" s="19"/>
      <c r="O116" s="45" t="str">
        <f t="shared" si="13"/>
        <v>//</v>
      </c>
      <c r="P116" s="6">
        <f t="shared" si="14"/>
        <v>0</v>
      </c>
      <c r="Q116" s="7">
        <f t="shared" si="15"/>
        <v>0</v>
      </c>
      <c r="R116" s="8"/>
      <c r="S116" s="8">
        <v>41548</v>
      </c>
      <c r="T116" s="9"/>
      <c r="U116" s="9"/>
      <c r="V116" s="9"/>
      <c r="W116" s="55">
        <f>SUMIFS(PLAN!B:B,PLAN!A:A,AY116)</f>
        <v>0</v>
      </c>
      <c r="X116" s="3">
        <f>SUMIFS(PLAN!C:C,PLAN!A:A,AY116)</f>
        <v>0</v>
      </c>
      <c r="Y116" s="10">
        <f>SUMIFS(PLAN!D:D,PLAN!A:A,AY116)</f>
        <v>0</v>
      </c>
      <c r="Z116" s="3">
        <f>SUMIFS(PLAN!E:E,PLAN!A:A,AY116)</f>
        <v>0</v>
      </c>
      <c r="AA116" s="3">
        <f>SUMIFS(PLAN!F:F,PLAN!A:A,AY116)</f>
        <v>0</v>
      </c>
      <c r="AB116" s="3">
        <f>SUMIFS(PLAN!G:G,PLAN!A:A,AY116)</f>
        <v>0</v>
      </c>
      <c r="AC116" s="11"/>
      <c r="AD116" s="52"/>
      <c r="AE116" s="12">
        <v>1.28</v>
      </c>
      <c r="AF116" s="12">
        <v>0.42</v>
      </c>
      <c r="AG116" s="12">
        <v>0.02</v>
      </c>
      <c r="AH116" s="12">
        <v>0.18</v>
      </c>
      <c r="AI116" s="12"/>
      <c r="AJ116" s="12">
        <v>0.24</v>
      </c>
      <c r="AK116" s="67">
        <f>SUMIFS(PLAN!H:H,PLAN!A:A,AY116)</f>
        <v>0</v>
      </c>
      <c r="AL116" s="13"/>
      <c r="AM116" s="14">
        <f t="shared" si="17"/>
        <v>0</v>
      </c>
      <c r="AN116" s="14">
        <f t="shared" si="18"/>
        <v>0</v>
      </c>
      <c r="AO116" s="14">
        <f t="shared" si="19"/>
        <v>0</v>
      </c>
      <c r="AP116" s="14">
        <f t="shared" si="20"/>
        <v>0</v>
      </c>
      <c r="AQ116" s="14">
        <f t="shared" si="21"/>
        <v>0</v>
      </c>
      <c r="AR116" s="14">
        <f t="shared" si="22"/>
        <v>0</v>
      </c>
      <c r="AS116" s="14"/>
      <c r="AT116" s="14">
        <f t="shared" si="23"/>
        <v>0</v>
      </c>
      <c r="AU116" s="15" t="s">
        <v>3</v>
      </c>
      <c r="AV116" s="16">
        <f t="shared" si="16"/>
        <v>41548</v>
      </c>
      <c r="AW116" s="17"/>
      <c r="AX116" s="2"/>
      <c r="AY116" s="47"/>
    </row>
    <row r="117" spans="1:51" s="44" customFormat="1" ht="21">
      <c r="A117" s="2"/>
      <c r="B117" s="2">
        <v>81001042</v>
      </c>
      <c r="C117" s="52" t="s">
        <v>284</v>
      </c>
      <c r="D117" s="3">
        <v>117</v>
      </c>
      <c r="E117" s="3"/>
      <c r="F117" s="4"/>
      <c r="G117" s="47"/>
      <c r="H117" s="5"/>
      <c r="I117" s="18"/>
      <c r="J117" s="18"/>
      <c r="K117" s="7" t="str">
        <f t="shared" si="12"/>
        <v>ญ.</v>
      </c>
      <c r="L117" s="19"/>
      <c r="M117" s="19"/>
      <c r="N117" s="19"/>
      <c r="O117" s="45" t="str">
        <f t="shared" si="13"/>
        <v>//</v>
      </c>
      <c r="P117" s="6">
        <f t="shared" si="14"/>
        <v>0</v>
      </c>
      <c r="Q117" s="7">
        <f t="shared" si="15"/>
        <v>0</v>
      </c>
      <c r="R117" s="8"/>
      <c r="S117" s="8">
        <v>41548</v>
      </c>
      <c r="T117" s="9"/>
      <c r="U117" s="9"/>
      <c r="V117" s="9"/>
      <c r="W117" s="55">
        <f>SUMIFS(PLAN!B:B,PLAN!A:A,AY117)</f>
        <v>0</v>
      </c>
      <c r="X117" s="3">
        <f>SUMIFS(PLAN!C:C,PLAN!A:A,AY117)</f>
        <v>0</v>
      </c>
      <c r="Y117" s="10">
        <f>SUMIFS(PLAN!D:D,PLAN!A:A,AY117)</f>
        <v>0</v>
      </c>
      <c r="Z117" s="3">
        <f>SUMIFS(PLAN!E:E,PLAN!A:A,AY117)</f>
        <v>0</v>
      </c>
      <c r="AA117" s="3">
        <f>SUMIFS(PLAN!F:F,PLAN!A:A,AY117)</f>
        <v>0</v>
      </c>
      <c r="AB117" s="3">
        <f>SUMIFS(PLAN!G:G,PLAN!A:A,AY117)</f>
        <v>0</v>
      </c>
      <c r="AC117" s="11"/>
      <c r="AD117" s="52"/>
      <c r="AE117" s="12">
        <v>1.28</v>
      </c>
      <c r="AF117" s="12">
        <v>0.42</v>
      </c>
      <c r="AG117" s="12">
        <v>0.02</v>
      </c>
      <c r="AH117" s="12">
        <v>0.18</v>
      </c>
      <c r="AI117" s="12"/>
      <c r="AJ117" s="12">
        <v>0.24</v>
      </c>
      <c r="AK117" s="67">
        <f>SUMIFS(PLAN!H:H,PLAN!A:A,AY117)</f>
        <v>0</v>
      </c>
      <c r="AL117" s="13"/>
      <c r="AM117" s="14">
        <f t="shared" si="17"/>
        <v>0</v>
      </c>
      <c r="AN117" s="14">
        <f t="shared" si="18"/>
        <v>0</v>
      </c>
      <c r="AO117" s="14">
        <f t="shared" si="19"/>
        <v>0</v>
      </c>
      <c r="AP117" s="14">
        <f t="shared" si="20"/>
        <v>0</v>
      </c>
      <c r="AQ117" s="14">
        <f t="shared" si="21"/>
        <v>0</v>
      </c>
      <c r="AR117" s="14">
        <f t="shared" si="22"/>
        <v>0</v>
      </c>
      <c r="AS117" s="14"/>
      <c r="AT117" s="14">
        <f t="shared" si="23"/>
        <v>0</v>
      </c>
      <c r="AU117" s="15" t="s">
        <v>3</v>
      </c>
      <c r="AV117" s="16">
        <f t="shared" si="16"/>
        <v>41548</v>
      </c>
      <c r="AW117" s="17"/>
      <c r="AX117" s="2"/>
      <c r="AY117" s="47"/>
    </row>
    <row r="118" spans="1:51" s="44" customFormat="1" ht="21">
      <c r="A118" s="2"/>
      <c r="B118" s="2">
        <v>81001042</v>
      </c>
      <c r="C118" s="52" t="s">
        <v>284</v>
      </c>
      <c r="D118" s="3">
        <v>118</v>
      </c>
      <c r="E118" s="3"/>
      <c r="F118" s="4"/>
      <c r="G118" s="47"/>
      <c r="H118" s="5"/>
      <c r="I118" s="18"/>
      <c r="J118" s="18"/>
      <c r="K118" s="7" t="str">
        <f t="shared" si="12"/>
        <v>ญ.</v>
      </c>
      <c r="L118" s="19"/>
      <c r="M118" s="19"/>
      <c r="N118" s="19"/>
      <c r="O118" s="45" t="str">
        <f t="shared" si="13"/>
        <v>//</v>
      </c>
      <c r="P118" s="6">
        <f t="shared" si="14"/>
        <v>0</v>
      </c>
      <c r="Q118" s="7">
        <f t="shared" si="15"/>
        <v>0</v>
      </c>
      <c r="R118" s="8"/>
      <c r="S118" s="8">
        <v>41548</v>
      </c>
      <c r="T118" s="9"/>
      <c r="U118" s="9"/>
      <c r="V118" s="9"/>
      <c r="W118" s="55">
        <f>SUMIFS(PLAN!B:B,PLAN!A:A,AY118)</f>
        <v>0</v>
      </c>
      <c r="X118" s="3">
        <f>SUMIFS(PLAN!C:C,PLAN!A:A,AY118)</f>
        <v>0</v>
      </c>
      <c r="Y118" s="10">
        <f>SUMIFS(PLAN!D:D,PLAN!A:A,AY118)</f>
        <v>0</v>
      </c>
      <c r="Z118" s="3">
        <f>SUMIFS(PLAN!E:E,PLAN!A:A,AY118)</f>
        <v>0</v>
      </c>
      <c r="AA118" s="3">
        <f>SUMIFS(PLAN!F:F,PLAN!A:A,AY118)</f>
        <v>0</v>
      </c>
      <c r="AB118" s="3">
        <f>SUMIFS(PLAN!G:G,PLAN!A:A,AY118)</f>
        <v>0</v>
      </c>
      <c r="AC118" s="11"/>
      <c r="AD118" s="52"/>
      <c r="AE118" s="12">
        <v>1.28</v>
      </c>
      <c r="AF118" s="12">
        <v>0.42</v>
      </c>
      <c r="AG118" s="12">
        <v>0.02</v>
      </c>
      <c r="AH118" s="12">
        <v>0.18</v>
      </c>
      <c r="AI118" s="12"/>
      <c r="AJ118" s="12">
        <v>0.24</v>
      </c>
      <c r="AK118" s="67">
        <f>SUMIFS(PLAN!H:H,PLAN!A:A,AY118)</f>
        <v>0</v>
      </c>
      <c r="AL118" s="13"/>
      <c r="AM118" s="14">
        <f t="shared" si="17"/>
        <v>0</v>
      </c>
      <c r="AN118" s="14">
        <f t="shared" si="18"/>
        <v>0</v>
      </c>
      <c r="AO118" s="14">
        <f t="shared" si="19"/>
        <v>0</v>
      </c>
      <c r="AP118" s="14">
        <f t="shared" si="20"/>
        <v>0</v>
      </c>
      <c r="AQ118" s="14">
        <f t="shared" si="21"/>
        <v>0</v>
      </c>
      <c r="AR118" s="14">
        <f t="shared" si="22"/>
        <v>0</v>
      </c>
      <c r="AS118" s="14"/>
      <c r="AT118" s="14">
        <f t="shared" si="23"/>
        <v>0</v>
      </c>
      <c r="AU118" s="15" t="s">
        <v>3</v>
      </c>
      <c r="AV118" s="16">
        <f t="shared" si="16"/>
        <v>41548</v>
      </c>
      <c r="AW118" s="17"/>
      <c r="AX118" s="2"/>
      <c r="AY118" s="47"/>
    </row>
    <row r="119" spans="1:51" s="44" customFormat="1" ht="21">
      <c r="A119" s="2"/>
      <c r="B119" s="2">
        <v>81001042</v>
      </c>
      <c r="C119" s="52" t="s">
        <v>284</v>
      </c>
      <c r="D119" s="3">
        <v>119</v>
      </c>
      <c r="E119" s="3"/>
      <c r="F119" s="4"/>
      <c r="G119" s="47"/>
      <c r="H119" s="5"/>
      <c r="I119" s="18"/>
      <c r="J119" s="18"/>
      <c r="K119" s="7" t="str">
        <f t="shared" si="12"/>
        <v>ญ.</v>
      </c>
      <c r="L119" s="19"/>
      <c r="M119" s="19"/>
      <c r="N119" s="19"/>
      <c r="O119" s="45" t="str">
        <f t="shared" si="13"/>
        <v>//</v>
      </c>
      <c r="P119" s="6">
        <f t="shared" si="14"/>
        <v>0</v>
      </c>
      <c r="Q119" s="7">
        <f t="shared" si="15"/>
        <v>0</v>
      </c>
      <c r="R119" s="8"/>
      <c r="S119" s="8">
        <v>41548</v>
      </c>
      <c r="T119" s="9"/>
      <c r="U119" s="9"/>
      <c r="V119" s="9"/>
      <c r="W119" s="55">
        <f>SUMIFS(PLAN!B:B,PLAN!A:A,AY119)</f>
        <v>0</v>
      </c>
      <c r="X119" s="3">
        <f>SUMIFS(PLAN!C:C,PLAN!A:A,AY119)</f>
        <v>0</v>
      </c>
      <c r="Y119" s="10">
        <f>SUMIFS(PLAN!D:D,PLAN!A:A,AY119)</f>
        <v>0</v>
      </c>
      <c r="Z119" s="3">
        <f>SUMIFS(PLAN!E:E,PLAN!A:A,AY119)</f>
        <v>0</v>
      </c>
      <c r="AA119" s="3">
        <f>SUMIFS(PLAN!F:F,PLAN!A:A,AY119)</f>
        <v>0</v>
      </c>
      <c r="AB119" s="3">
        <f>SUMIFS(PLAN!G:G,PLAN!A:A,AY119)</f>
        <v>0</v>
      </c>
      <c r="AC119" s="11"/>
      <c r="AD119" s="52"/>
      <c r="AE119" s="12">
        <v>1.28</v>
      </c>
      <c r="AF119" s="12">
        <v>0.42</v>
      </c>
      <c r="AG119" s="12">
        <v>0.02</v>
      </c>
      <c r="AH119" s="12">
        <v>0.18</v>
      </c>
      <c r="AI119" s="12"/>
      <c r="AJ119" s="12">
        <v>0.24</v>
      </c>
      <c r="AK119" s="67">
        <f>SUMIFS(PLAN!H:H,PLAN!A:A,AY119)</f>
        <v>0</v>
      </c>
      <c r="AL119" s="13"/>
      <c r="AM119" s="14">
        <f t="shared" si="17"/>
        <v>0</v>
      </c>
      <c r="AN119" s="14">
        <f t="shared" si="18"/>
        <v>0</v>
      </c>
      <c r="AO119" s="14">
        <f t="shared" si="19"/>
        <v>0</v>
      </c>
      <c r="AP119" s="14">
        <f t="shared" si="20"/>
        <v>0</v>
      </c>
      <c r="AQ119" s="14">
        <f t="shared" si="21"/>
        <v>0</v>
      </c>
      <c r="AR119" s="14">
        <f t="shared" si="22"/>
        <v>0</v>
      </c>
      <c r="AS119" s="14"/>
      <c r="AT119" s="14">
        <f t="shared" si="23"/>
        <v>0</v>
      </c>
      <c r="AU119" s="15" t="s">
        <v>3</v>
      </c>
      <c r="AV119" s="16">
        <f t="shared" si="16"/>
        <v>41548</v>
      </c>
      <c r="AW119" s="17"/>
      <c r="AX119" s="2"/>
      <c r="AY119" s="47"/>
    </row>
    <row r="120" spans="1:51" s="44" customFormat="1" ht="21">
      <c r="A120" s="2"/>
      <c r="B120" s="2">
        <v>81001042</v>
      </c>
      <c r="C120" s="52" t="s">
        <v>284</v>
      </c>
      <c r="D120" s="3">
        <v>120</v>
      </c>
      <c r="E120" s="3"/>
      <c r="F120" s="4"/>
      <c r="G120" s="47"/>
      <c r="H120" s="5"/>
      <c r="I120" s="18"/>
      <c r="J120" s="18"/>
      <c r="K120" s="7" t="str">
        <f t="shared" si="12"/>
        <v>ญ.</v>
      </c>
      <c r="L120" s="19"/>
      <c r="M120" s="19"/>
      <c r="N120" s="19"/>
      <c r="O120" s="45" t="str">
        <f t="shared" si="13"/>
        <v>//</v>
      </c>
      <c r="P120" s="6">
        <f t="shared" si="14"/>
        <v>0</v>
      </c>
      <c r="Q120" s="7">
        <f t="shared" si="15"/>
        <v>0</v>
      </c>
      <c r="R120" s="8"/>
      <c r="S120" s="8">
        <v>41548</v>
      </c>
      <c r="T120" s="9"/>
      <c r="U120" s="9"/>
      <c r="V120" s="9"/>
      <c r="W120" s="55">
        <f>SUMIFS(PLAN!B:B,PLAN!A:A,AY120)</f>
        <v>0</v>
      </c>
      <c r="X120" s="3">
        <f>SUMIFS(PLAN!C:C,PLAN!A:A,AY120)</f>
        <v>0</v>
      </c>
      <c r="Y120" s="10">
        <f>SUMIFS(PLAN!D:D,PLAN!A:A,AY120)</f>
        <v>0</v>
      </c>
      <c r="Z120" s="3">
        <f>SUMIFS(PLAN!E:E,PLAN!A:A,AY120)</f>
        <v>0</v>
      </c>
      <c r="AA120" s="3">
        <f>SUMIFS(PLAN!F:F,PLAN!A:A,AY120)</f>
        <v>0</v>
      </c>
      <c r="AB120" s="3">
        <f>SUMIFS(PLAN!G:G,PLAN!A:A,AY120)</f>
        <v>0</v>
      </c>
      <c r="AC120" s="11"/>
      <c r="AD120" s="52"/>
      <c r="AE120" s="12">
        <v>1.28</v>
      </c>
      <c r="AF120" s="12">
        <v>0.42</v>
      </c>
      <c r="AG120" s="12">
        <v>0.02</v>
      </c>
      <c r="AH120" s="12">
        <v>0.18</v>
      </c>
      <c r="AI120" s="12"/>
      <c r="AJ120" s="12">
        <v>0.24</v>
      </c>
      <c r="AK120" s="67">
        <f>SUMIFS(PLAN!H:H,PLAN!A:A,AY120)</f>
        <v>0</v>
      </c>
      <c r="AL120" s="13"/>
      <c r="AM120" s="14">
        <f t="shared" si="17"/>
        <v>0</v>
      </c>
      <c r="AN120" s="14">
        <f t="shared" si="18"/>
        <v>0</v>
      </c>
      <c r="AO120" s="14">
        <f t="shared" si="19"/>
        <v>0</v>
      </c>
      <c r="AP120" s="14">
        <f t="shared" si="20"/>
        <v>0</v>
      </c>
      <c r="AQ120" s="14">
        <f t="shared" si="21"/>
        <v>0</v>
      </c>
      <c r="AR120" s="14">
        <f t="shared" si="22"/>
        <v>0</v>
      </c>
      <c r="AS120" s="14"/>
      <c r="AT120" s="14">
        <f t="shared" si="23"/>
        <v>0</v>
      </c>
      <c r="AU120" s="15" t="s">
        <v>3</v>
      </c>
      <c r="AV120" s="16">
        <f t="shared" si="16"/>
        <v>41548</v>
      </c>
      <c r="AW120" s="17"/>
      <c r="AX120" s="2"/>
      <c r="AY120" s="47"/>
    </row>
    <row r="121" spans="1:51" s="44" customFormat="1" ht="21">
      <c r="A121" s="2"/>
      <c r="B121" s="2">
        <v>81001042</v>
      </c>
      <c r="C121" s="52" t="s">
        <v>284</v>
      </c>
      <c r="D121" s="3">
        <v>121</v>
      </c>
      <c r="E121" s="3"/>
      <c r="F121" s="4"/>
      <c r="G121" s="47"/>
      <c r="H121" s="5"/>
      <c r="I121" s="18"/>
      <c r="J121" s="18"/>
      <c r="K121" s="7" t="str">
        <f t="shared" si="12"/>
        <v>ญ.</v>
      </c>
      <c r="L121" s="19"/>
      <c r="M121" s="19"/>
      <c r="N121" s="19"/>
      <c r="O121" s="45" t="str">
        <f t="shared" si="13"/>
        <v>//</v>
      </c>
      <c r="P121" s="6">
        <f t="shared" si="14"/>
        <v>0</v>
      </c>
      <c r="Q121" s="7">
        <f t="shared" si="15"/>
        <v>0</v>
      </c>
      <c r="R121" s="8"/>
      <c r="S121" s="8">
        <v>41548</v>
      </c>
      <c r="T121" s="9"/>
      <c r="U121" s="9"/>
      <c r="V121" s="9"/>
      <c r="W121" s="55">
        <f>SUMIFS(PLAN!B:B,PLAN!A:A,AY121)</f>
        <v>0</v>
      </c>
      <c r="X121" s="3">
        <f>SUMIFS(PLAN!C:C,PLAN!A:A,AY121)</f>
        <v>0</v>
      </c>
      <c r="Y121" s="10">
        <f>SUMIFS(PLAN!D:D,PLAN!A:A,AY121)</f>
        <v>0</v>
      </c>
      <c r="Z121" s="3">
        <f>SUMIFS(PLAN!E:E,PLAN!A:A,AY121)</f>
        <v>0</v>
      </c>
      <c r="AA121" s="3">
        <f>SUMIFS(PLAN!F:F,PLAN!A:A,AY121)</f>
        <v>0</v>
      </c>
      <c r="AB121" s="3">
        <f>SUMIFS(PLAN!G:G,PLAN!A:A,AY121)</f>
        <v>0</v>
      </c>
      <c r="AC121" s="11"/>
      <c r="AD121" s="52"/>
      <c r="AE121" s="12">
        <v>1.28</v>
      </c>
      <c r="AF121" s="12">
        <v>0.42</v>
      </c>
      <c r="AG121" s="12">
        <v>0.02</v>
      </c>
      <c r="AH121" s="12">
        <v>0.18</v>
      </c>
      <c r="AI121" s="12"/>
      <c r="AJ121" s="12">
        <v>0.24</v>
      </c>
      <c r="AK121" s="67">
        <f>SUMIFS(PLAN!H:H,PLAN!A:A,AY121)</f>
        <v>0</v>
      </c>
      <c r="AL121" s="13"/>
      <c r="AM121" s="14">
        <f t="shared" si="17"/>
        <v>0</v>
      </c>
      <c r="AN121" s="14">
        <f t="shared" si="18"/>
        <v>0</v>
      </c>
      <c r="AO121" s="14">
        <f t="shared" si="19"/>
        <v>0</v>
      </c>
      <c r="AP121" s="14">
        <f t="shared" si="20"/>
        <v>0</v>
      </c>
      <c r="AQ121" s="14">
        <f t="shared" si="21"/>
        <v>0</v>
      </c>
      <c r="AR121" s="14">
        <f t="shared" si="22"/>
        <v>0</v>
      </c>
      <c r="AS121" s="14"/>
      <c r="AT121" s="14">
        <f t="shared" si="23"/>
        <v>0</v>
      </c>
      <c r="AU121" s="15" t="s">
        <v>3</v>
      </c>
      <c r="AV121" s="16">
        <f t="shared" si="16"/>
        <v>41548</v>
      </c>
      <c r="AW121" s="17"/>
      <c r="AX121" s="2"/>
      <c r="AY121" s="47"/>
    </row>
    <row r="122" spans="1:51" s="44" customFormat="1" ht="21">
      <c r="A122" s="2"/>
      <c r="B122" s="2">
        <v>81001042</v>
      </c>
      <c r="C122" s="52" t="s">
        <v>284</v>
      </c>
      <c r="D122" s="3">
        <v>122</v>
      </c>
      <c r="E122" s="3"/>
      <c r="F122" s="4"/>
      <c r="G122" s="47"/>
      <c r="H122" s="5"/>
      <c r="I122" s="18"/>
      <c r="J122" s="18"/>
      <c r="K122" s="7" t="str">
        <f t="shared" si="12"/>
        <v>ญ.</v>
      </c>
      <c r="L122" s="19"/>
      <c r="M122" s="19"/>
      <c r="N122" s="19"/>
      <c r="O122" s="45" t="str">
        <f t="shared" si="13"/>
        <v>//</v>
      </c>
      <c r="P122" s="6">
        <f t="shared" si="14"/>
        <v>0</v>
      </c>
      <c r="Q122" s="7">
        <f t="shared" si="15"/>
        <v>0</v>
      </c>
      <c r="R122" s="8"/>
      <c r="S122" s="8">
        <v>41548</v>
      </c>
      <c r="T122" s="9"/>
      <c r="U122" s="9"/>
      <c r="V122" s="9"/>
      <c r="W122" s="55">
        <f>SUMIFS(PLAN!B:B,PLAN!A:A,AY122)</f>
        <v>0</v>
      </c>
      <c r="X122" s="3">
        <f>SUMIFS(PLAN!C:C,PLAN!A:A,AY122)</f>
        <v>0</v>
      </c>
      <c r="Y122" s="10">
        <f>SUMIFS(PLAN!D:D,PLAN!A:A,AY122)</f>
        <v>0</v>
      </c>
      <c r="Z122" s="3">
        <f>SUMIFS(PLAN!E:E,PLAN!A:A,AY122)</f>
        <v>0</v>
      </c>
      <c r="AA122" s="3">
        <f>SUMIFS(PLAN!F:F,PLAN!A:A,AY122)</f>
        <v>0</v>
      </c>
      <c r="AB122" s="3">
        <f>SUMIFS(PLAN!G:G,PLAN!A:A,AY122)</f>
        <v>0</v>
      </c>
      <c r="AC122" s="11"/>
      <c r="AD122" s="52"/>
      <c r="AE122" s="12">
        <v>1.28</v>
      </c>
      <c r="AF122" s="12">
        <v>0.42</v>
      </c>
      <c r="AG122" s="12">
        <v>0.02</v>
      </c>
      <c r="AH122" s="12">
        <v>0.18</v>
      </c>
      <c r="AI122" s="12"/>
      <c r="AJ122" s="12">
        <v>0.24</v>
      </c>
      <c r="AK122" s="67">
        <f>SUMIFS(PLAN!H:H,PLAN!A:A,AY122)</f>
        <v>0</v>
      </c>
      <c r="AL122" s="13"/>
      <c r="AM122" s="14">
        <f t="shared" si="17"/>
        <v>0</v>
      </c>
      <c r="AN122" s="14">
        <f t="shared" si="18"/>
        <v>0</v>
      </c>
      <c r="AO122" s="14">
        <f t="shared" si="19"/>
        <v>0</v>
      </c>
      <c r="AP122" s="14">
        <f t="shared" si="20"/>
        <v>0</v>
      </c>
      <c r="AQ122" s="14">
        <f t="shared" si="21"/>
        <v>0</v>
      </c>
      <c r="AR122" s="14">
        <f t="shared" si="22"/>
        <v>0</v>
      </c>
      <c r="AS122" s="14"/>
      <c r="AT122" s="14">
        <f t="shared" si="23"/>
        <v>0</v>
      </c>
      <c r="AU122" s="15" t="s">
        <v>3</v>
      </c>
      <c r="AV122" s="16">
        <f t="shared" si="16"/>
        <v>41548</v>
      </c>
      <c r="AW122" s="17"/>
      <c r="AX122" s="2"/>
      <c r="AY122" s="47"/>
    </row>
    <row r="123" spans="1:51" s="44" customFormat="1" ht="21">
      <c r="A123" s="2"/>
      <c r="B123" s="2">
        <v>81001042</v>
      </c>
      <c r="C123" s="52" t="s">
        <v>284</v>
      </c>
      <c r="D123" s="3">
        <v>123</v>
      </c>
      <c r="E123" s="3"/>
      <c r="F123" s="4"/>
      <c r="G123" s="47"/>
      <c r="H123" s="5"/>
      <c r="I123" s="18"/>
      <c r="J123" s="18"/>
      <c r="K123" s="7" t="str">
        <f t="shared" si="12"/>
        <v>ญ.</v>
      </c>
      <c r="L123" s="19"/>
      <c r="M123" s="19"/>
      <c r="N123" s="19"/>
      <c r="O123" s="45" t="str">
        <f t="shared" si="13"/>
        <v>//</v>
      </c>
      <c r="P123" s="6">
        <f t="shared" si="14"/>
        <v>0</v>
      </c>
      <c r="Q123" s="7">
        <f t="shared" si="15"/>
        <v>0</v>
      </c>
      <c r="R123" s="8"/>
      <c r="S123" s="8">
        <v>41548</v>
      </c>
      <c r="T123" s="9"/>
      <c r="U123" s="9"/>
      <c r="V123" s="9"/>
      <c r="W123" s="55">
        <f>SUMIFS(PLAN!B:B,PLAN!A:A,AY123)</f>
        <v>0</v>
      </c>
      <c r="X123" s="3">
        <f>SUMIFS(PLAN!C:C,PLAN!A:A,AY123)</f>
        <v>0</v>
      </c>
      <c r="Y123" s="10">
        <f>SUMIFS(PLAN!D:D,PLAN!A:A,AY123)</f>
        <v>0</v>
      </c>
      <c r="Z123" s="3">
        <f>SUMIFS(PLAN!E:E,PLAN!A:A,AY123)</f>
        <v>0</v>
      </c>
      <c r="AA123" s="3">
        <f>SUMIFS(PLAN!F:F,PLAN!A:A,AY123)</f>
        <v>0</v>
      </c>
      <c r="AB123" s="3">
        <f>SUMIFS(PLAN!G:G,PLAN!A:A,AY123)</f>
        <v>0</v>
      </c>
      <c r="AC123" s="11"/>
      <c r="AD123" s="52"/>
      <c r="AE123" s="12">
        <v>1.28</v>
      </c>
      <c r="AF123" s="12">
        <v>0.42</v>
      </c>
      <c r="AG123" s="12">
        <v>0.02</v>
      </c>
      <c r="AH123" s="12">
        <v>0.18</v>
      </c>
      <c r="AI123" s="12"/>
      <c r="AJ123" s="12">
        <v>0.24</v>
      </c>
      <c r="AK123" s="67">
        <f>SUMIFS(PLAN!H:H,PLAN!A:A,AY123)</f>
        <v>0</v>
      </c>
      <c r="AL123" s="13"/>
      <c r="AM123" s="14">
        <f t="shared" si="17"/>
        <v>0</v>
      </c>
      <c r="AN123" s="14">
        <f t="shared" si="18"/>
        <v>0</v>
      </c>
      <c r="AO123" s="14">
        <f t="shared" si="19"/>
        <v>0</v>
      </c>
      <c r="AP123" s="14">
        <f t="shared" si="20"/>
        <v>0</v>
      </c>
      <c r="AQ123" s="14">
        <f t="shared" si="21"/>
        <v>0</v>
      </c>
      <c r="AR123" s="14">
        <f t="shared" si="22"/>
        <v>0</v>
      </c>
      <c r="AS123" s="14"/>
      <c r="AT123" s="14">
        <f t="shared" si="23"/>
        <v>0</v>
      </c>
      <c r="AU123" s="15" t="s">
        <v>3</v>
      </c>
      <c r="AV123" s="16">
        <f t="shared" si="16"/>
        <v>41548</v>
      </c>
      <c r="AW123" s="17"/>
      <c r="AX123" s="2"/>
      <c r="AY123" s="47"/>
    </row>
    <row r="124" spans="1:51" s="44" customFormat="1" ht="21">
      <c r="A124" s="2"/>
      <c r="B124" s="2">
        <v>81001042</v>
      </c>
      <c r="C124" s="52" t="s">
        <v>284</v>
      </c>
      <c r="D124" s="3">
        <v>124</v>
      </c>
      <c r="E124" s="3"/>
      <c r="F124" s="4"/>
      <c r="G124" s="47"/>
      <c r="H124" s="5"/>
      <c r="I124" s="18"/>
      <c r="J124" s="18"/>
      <c r="K124" s="7" t="str">
        <f t="shared" si="12"/>
        <v>ญ.</v>
      </c>
      <c r="L124" s="19"/>
      <c r="M124" s="19"/>
      <c r="N124" s="19"/>
      <c r="O124" s="45" t="str">
        <f t="shared" si="13"/>
        <v>//</v>
      </c>
      <c r="P124" s="6">
        <f t="shared" si="14"/>
        <v>0</v>
      </c>
      <c r="Q124" s="7">
        <f t="shared" si="15"/>
        <v>0</v>
      </c>
      <c r="R124" s="8"/>
      <c r="S124" s="8">
        <v>41548</v>
      </c>
      <c r="T124" s="9"/>
      <c r="U124" s="9"/>
      <c r="V124" s="9"/>
      <c r="W124" s="55">
        <f>SUMIFS(PLAN!B:B,PLAN!A:A,AY124)</f>
        <v>0</v>
      </c>
      <c r="X124" s="3">
        <f>SUMIFS(PLAN!C:C,PLAN!A:A,AY124)</f>
        <v>0</v>
      </c>
      <c r="Y124" s="10">
        <f>SUMIFS(PLAN!D:D,PLAN!A:A,AY124)</f>
        <v>0</v>
      </c>
      <c r="Z124" s="3">
        <f>SUMIFS(PLAN!E:E,PLAN!A:A,AY124)</f>
        <v>0</v>
      </c>
      <c r="AA124" s="3">
        <f>SUMIFS(PLAN!F:F,PLAN!A:A,AY124)</f>
        <v>0</v>
      </c>
      <c r="AB124" s="3">
        <f>SUMIFS(PLAN!G:G,PLAN!A:A,AY124)</f>
        <v>0</v>
      </c>
      <c r="AC124" s="11"/>
      <c r="AD124" s="52"/>
      <c r="AE124" s="12">
        <v>1.28</v>
      </c>
      <c r="AF124" s="12">
        <v>0.42</v>
      </c>
      <c r="AG124" s="12">
        <v>0.02</v>
      </c>
      <c r="AH124" s="12">
        <v>0.18</v>
      </c>
      <c r="AI124" s="12"/>
      <c r="AJ124" s="12">
        <v>0.24</v>
      </c>
      <c r="AK124" s="67">
        <f>SUMIFS(PLAN!H:H,PLAN!A:A,AY124)</f>
        <v>0</v>
      </c>
      <c r="AL124" s="13"/>
      <c r="AM124" s="14">
        <f t="shared" si="17"/>
        <v>0</v>
      </c>
      <c r="AN124" s="14">
        <f t="shared" si="18"/>
        <v>0</v>
      </c>
      <c r="AO124" s="14">
        <f t="shared" si="19"/>
        <v>0</v>
      </c>
      <c r="AP124" s="14">
        <f t="shared" si="20"/>
        <v>0</v>
      </c>
      <c r="AQ124" s="14">
        <f t="shared" si="21"/>
        <v>0</v>
      </c>
      <c r="AR124" s="14">
        <f t="shared" si="22"/>
        <v>0</v>
      </c>
      <c r="AS124" s="14"/>
      <c r="AT124" s="14">
        <f t="shared" si="23"/>
        <v>0</v>
      </c>
      <c r="AU124" s="15" t="s">
        <v>3</v>
      </c>
      <c r="AV124" s="16">
        <f t="shared" si="16"/>
        <v>41548</v>
      </c>
      <c r="AW124" s="17"/>
      <c r="AX124" s="2"/>
      <c r="AY124" s="47"/>
    </row>
    <row r="125" spans="1:51" s="44" customFormat="1" ht="21">
      <c r="A125" s="2"/>
      <c r="B125" s="2">
        <v>81001042</v>
      </c>
      <c r="C125" s="52" t="s">
        <v>284</v>
      </c>
      <c r="D125" s="3">
        <v>125</v>
      </c>
      <c r="E125" s="3"/>
      <c r="F125" s="4"/>
      <c r="G125" s="47"/>
      <c r="H125" s="5"/>
      <c r="I125" s="18"/>
      <c r="J125" s="18"/>
      <c r="K125" s="7" t="str">
        <f t="shared" si="12"/>
        <v>ญ.</v>
      </c>
      <c r="L125" s="19"/>
      <c r="M125" s="19"/>
      <c r="N125" s="19"/>
      <c r="O125" s="45" t="str">
        <f t="shared" si="13"/>
        <v>//</v>
      </c>
      <c r="P125" s="6">
        <f t="shared" si="14"/>
        <v>0</v>
      </c>
      <c r="Q125" s="7">
        <f t="shared" si="15"/>
        <v>0</v>
      </c>
      <c r="R125" s="8"/>
      <c r="S125" s="8">
        <v>41548</v>
      </c>
      <c r="T125" s="9"/>
      <c r="U125" s="9"/>
      <c r="V125" s="9"/>
      <c r="W125" s="55">
        <f>SUMIFS(PLAN!B:B,PLAN!A:A,AY125)</f>
        <v>0</v>
      </c>
      <c r="X125" s="3">
        <f>SUMIFS(PLAN!C:C,PLAN!A:A,AY125)</f>
        <v>0</v>
      </c>
      <c r="Y125" s="10">
        <f>SUMIFS(PLAN!D:D,PLAN!A:A,AY125)</f>
        <v>0</v>
      </c>
      <c r="Z125" s="3">
        <f>SUMIFS(PLAN!E:E,PLAN!A:A,AY125)</f>
        <v>0</v>
      </c>
      <c r="AA125" s="3">
        <f>SUMIFS(PLAN!F:F,PLAN!A:A,AY125)</f>
        <v>0</v>
      </c>
      <c r="AB125" s="3">
        <f>SUMIFS(PLAN!G:G,PLAN!A:A,AY125)</f>
        <v>0</v>
      </c>
      <c r="AC125" s="11"/>
      <c r="AD125" s="52"/>
      <c r="AE125" s="12">
        <v>1.28</v>
      </c>
      <c r="AF125" s="12">
        <v>0.42</v>
      </c>
      <c r="AG125" s="12">
        <v>0.02</v>
      </c>
      <c r="AH125" s="12">
        <v>0.18</v>
      </c>
      <c r="AI125" s="12"/>
      <c r="AJ125" s="12">
        <v>0.24</v>
      </c>
      <c r="AK125" s="67">
        <f>SUMIFS(PLAN!H:H,PLAN!A:A,AY125)</f>
        <v>0</v>
      </c>
      <c r="AL125" s="13"/>
      <c r="AM125" s="14">
        <f t="shared" si="17"/>
        <v>0</v>
      </c>
      <c r="AN125" s="14">
        <f t="shared" si="18"/>
        <v>0</v>
      </c>
      <c r="AO125" s="14">
        <f t="shared" si="19"/>
        <v>0</v>
      </c>
      <c r="AP125" s="14">
        <f t="shared" si="20"/>
        <v>0</v>
      </c>
      <c r="AQ125" s="14">
        <f t="shared" si="21"/>
        <v>0</v>
      </c>
      <c r="AR125" s="14">
        <f t="shared" si="22"/>
        <v>0</v>
      </c>
      <c r="AS125" s="14"/>
      <c r="AT125" s="14">
        <f t="shared" si="23"/>
        <v>0</v>
      </c>
      <c r="AU125" s="15" t="s">
        <v>3</v>
      </c>
      <c r="AV125" s="16">
        <f t="shared" si="16"/>
        <v>41548</v>
      </c>
      <c r="AW125" s="17"/>
      <c r="AX125" s="2"/>
      <c r="AY125" s="47"/>
    </row>
    <row r="126" spans="1:51" s="44" customFormat="1" ht="21">
      <c r="A126" s="2"/>
      <c r="B126" s="2">
        <v>81001042</v>
      </c>
      <c r="C126" s="52" t="s">
        <v>284</v>
      </c>
      <c r="D126" s="3">
        <v>126</v>
      </c>
      <c r="E126" s="3"/>
      <c r="F126" s="4"/>
      <c r="G126" s="47"/>
      <c r="H126" s="5"/>
      <c r="I126" s="18"/>
      <c r="J126" s="18"/>
      <c r="K126" s="7" t="str">
        <f t="shared" si="12"/>
        <v>ญ.</v>
      </c>
      <c r="L126" s="19"/>
      <c r="M126" s="19"/>
      <c r="N126" s="19"/>
      <c r="O126" s="45" t="str">
        <f t="shared" si="13"/>
        <v>//</v>
      </c>
      <c r="P126" s="6">
        <f t="shared" si="14"/>
        <v>0</v>
      </c>
      <c r="Q126" s="7">
        <f t="shared" si="15"/>
        <v>0</v>
      </c>
      <c r="R126" s="8"/>
      <c r="S126" s="8">
        <v>41548</v>
      </c>
      <c r="T126" s="9"/>
      <c r="U126" s="9"/>
      <c r="V126" s="9"/>
      <c r="W126" s="55">
        <f>SUMIFS(PLAN!B:B,PLAN!A:A,AY126)</f>
        <v>0</v>
      </c>
      <c r="X126" s="3">
        <f>SUMIFS(PLAN!C:C,PLAN!A:A,AY126)</f>
        <v>0</v>
      </c>
      <c r="Y126" s="10">
        <f>SUMIFS(PLAN!D:D,PLAN!A:A,AY126)</f>
        <v>0</v>
      </c>
      <c r="Z126" s="3">
        <f>SUMIFS(PLAN!E:E,PLAN!A:A,AY126)</f>
        <v>0</v>
      </c>
      <c r="AA126" s="3">
        <f>SUMIFS(PLAN!F:F,PLAN!A:A,AY126)</f>
        <v>0</v>
      </c>
      <c r="AB126" s="3">
        <f>SUMIFS(PLAN!G:G,PLAN!A:A,AY126)</f>
        <v>0</v>
      </c>
      <c r="AC126" s="11"/>
      <c r="AD126" s="52"/>
      <c r="AE126" s="12">
        <v>1.28</v>
      </c>
      <c r="AF126" s="12">
        <v>0.42</v>
      </c>
      <c r="AG126" s="12">
        <v>0.02</v>
      </c>
      <c r="AH126" s="12">
        <v>0.18</v>
      </c>
      <c r="AI126" s="12"/>
      <c r="AJ126" s="12">
        <v>0.24</v>
      </c>
      <c r="AK126" s="67">
        <f>SUMIFS(PLAN!H:H,PLAN!A:A,AY126)</f>
        <v>0</v>
      </c>
      <c r="AL126" s="13"/>
      <c r="AM126" s="14">
        <f t="shared" si="17"/>
        <v>0</v>
      </c>
      <c r="AN126" s="14">
        <f t="shared" si="18"/>
        <v>0</v>
      </c>
      <c r="AO126" s="14">
        <f t="shared" si="19"/>
        <v>0</v>
      </c>
      <c r="AP126" s="14">
        <f t="shared" si="20"/>
        <v>0</v>
      </c>
      <c r="AQ126" s="14">
        <f t="shared" si="21"/>
        <v>0</v>
      </c>
      <c r="AR126" s="14">
        <f t="shared" si="22"/>
        <v>0</v>
      </c>
      <c r="AS126" s="14"/>
      <c r="AT126" s="14">
        <f t="shared" si="23"/>
        <v>0</v>
      </c>
      <c r="AU126" s="15" t="s">
        <v>3</v>
      </c>
      <c r="AV126" s="16">
        <f t="shared" si="16"/>
        <v>41548</v>
      </c>
      <c r="AW126" s="17"/>
      <c r="AX126" s="2"/>
      <c r="AY126" s="47"/>
    </row>
    <row r="127" spans="1:51" s="44" customFormat="1" ht="21">
      <c r="A127" s="2"/>
      <c r="B127" s="2">
        <v>81001042</v>
      </c>
      <c r="C127" s="52" t="s">
        <v>284</v>
      </c>
      <c r="D127" s="3">
        <v>127</v>
      </c>
      <c r="E127" s="3"/>
      <c r="F127" s="4"/>
      <c r="G127" s="47"/>
      <c r="H127" s="5"/>
      <c r="I127" s="18"/>
      <c r="J127" s="18"/>
      <c r="K127" s="7" t="str">
        <f t="shared" si="12"/>
        <v>ญ.</v>
      </c>
      <c r="L127" s="19"/>
      <c r="M127" s="19"/>
      <c r="N127" s="19"/>
      <c r="O127" s="45" t="str">
        <f t="shared" si="13"/>
        <v>//</v>
      </c>
      <c r="P127" s="6">
        <f t="shared" si="14"/>
        <v>0</v>
      </c>
      <c r="Q127" s="7">
        <f t="shared" si="15"/>
        <v>0</v>
      </c>
      <c r="R127" s="8"/>
      <c r="S127" s="8">
        <v>41548</v>
      </c>
      <c r="T127" s="9"/>
      <c r="U127" s="9"/>
      <c r="V127" s="9"/>
      <c r="W127" s="55">
        <f>SUMIFS(PLAN!B:B,PLAN!A:A,AY127)</f>
        <v>0</v>
      </c>
      <c r="X127" s="3">
        <f>SUMIFS(PLAN!C:C,PLAN!A:A,AY127)</f>
        <v>0</v>
      </c>
      <c r="Y127" s="10">
        <f>SUMIFS(PLAN!D:D,PLAN!A:A,AY127)</f>
        <v>0</v>
      </c>
      <c r="Z127" s="3">
        <f>SUMIFS(PLAN!E:E,PLAN!A:A,AY127)</f>
        <v>0</v>
      </c>
      <c r="AA127" s="3">
        <f>SUMIFS(PLAN!F:F,PLAN!A:A,AY127)</f>
        <v>0</v>
      </c>
      <c r="AB127" s="3">
        <f>SUMIFS(PLAN!G:G,PLAN!A:A,AY127)</f>
        <v>0</v>
      </c>
      <c r="AC127" s="11"/>
      <c r="AD127" s="52"/>
      <c r="AE127" s="12">
        <v>1.28</v>
      </c>
      <c r="AF127" s="12">
        <v>0.42</v>
      </c>
      <c r="AG127" s="12">
        <v>0.02</v>
      </c>
      <c r="AH127" s="12">
        <v>0.18</v>
      </c>
      <c r="AI127" s="12"/>
      <c r="AJ127" s="12">
        <v>0.24</v>
      </c>
      <c r="AK127" s="67">
        <f>SUMIFS(PLAN!H:H,PLAN!A:A,AY127)</f>
        <v>0</v>
      </c>
      <c r="AL127" s="13"/>
      <c r="AM127" s="14">
        <f t="shared" si="17"/>
        <v>0</v>
      </c>
      <c r="AN127" s="14">
        <f t="shared" si="18"/>
        <v>0</v>
      </c>
      <c r="AO127" s="14">
        <f t="shared" si="19"/>
        <v>0</v>
      </c>
      <c r="AP127" s="14">
        <f t="shared" si="20"/>
        <v>0</v>
      </c>
      <c r="AQ127" s="14">
        <f t="shared" si="21"/>
        <v>0</v>
      </c>
      <c r="AR127" s="14">
        <f t="shared" si="22"/>
        <v>0</v>
      </c>
      <c r="AS127" s="14"/>
      <c r="AT127" s="14">
        <f t="shared" si="23"/>
        <v>0</v>
      </c>
      <c r="AU127" s="15" t="s">
        <v>3</v>
      </c>
      <c r="AV127" s="16">
        <f t="shared" si="16"/>
        <v>41548</v>
      </c>
      <c r="AW127" s="17"/>
      <c r="AX127" s="2"/>
      <c r="AY127" s="47"/>
    </row>
    <row r="128" spans="1:51" s="44" customFormat="1" ht="21">
      <c r="A128" s="2"/>
      <c r="B128" s="2">
        <v>81001042</v>
      </c>
      <c r="C128" s="52" t="s">
        <v>284</v>
      </c>
      <c r="D128" s="3">
        <v>128</v>
      </c>
      <c r="E128" s="3"/>
      <c r="F128" s="4"/>
      <c r="G128" s="47"/>
      <c r="H128" s="5"/>
      <c r="I128" s="18"/>
      <c r="J128" s="18"/>
      <c r="K128" s="7" t="str">
        <f t="shared" si="12"/>
        <v>ญ.</v>
      </c>
      <c r="L128" s="19"/>
      <c r="M128" s="19"/>
      <c r="N128" s="19"/>
      <c r="O128" s="45" t="str">
        <f t="shared" si="13"/>
        <v>//</v>
      </c>
      <c r="P128" s="6">
        <f t="shared" si="14"/>
        <v>0</v>
      </c>
      <c r="Q128" s="7">
        <f t="shared" si="15"/>
        <v>0</v>
      </c>
      <c r="R128" s="8"/>
      <c r="S128" s="8">
        <v>41548</v>
      </c>
      <c r="T128" s="9"/>
      <c r="U128" s="9"/>
      <c r="V128" s="9"/>
      <c r="W128" s="55">
        <f>SUMIFS(PLAN!B:B,PLAN!A:A,AY128)</f>
        <v>0</v>
      </c>
      <c r="X128" s="3">
        <f>SUMIFS(PLAN!C:C,PLAN!A:A,AY128)</f>
        <v>0</v>
      </c>
      <c r="Y128" s="10">
        <f>SUMIFS(PLAN!D:D,PLAN!A:A,AY128)</f>
        <v>0</v>
      </c>
      <c r="Z128" s="3">
        <f>SUMIFS(PLAN!E:E,PLAN!A:A,AY128)</f>
        <v>0</v>
      </c>
      <c r="AA128" s="3">
        <f>SUMIFS(PLAN!F:F,PLAN!A:A,AY128)</f>
        <v>0</v>
      </c>
      <c r="AB128" s="3">
        <f>SUMIFS(PLAN!G:G,PLAN!A:A,AY128)</f>
        <v>0</v>
      </c>
      <c r="AC128" s="11"/>
      <c r="AD128" s="52"/>
      <c r="AE128" s="12">
        <v>1.28</v>
      </c>
      <c r="AF128" s="12">
        <v>0.42</v>
      </c>
      <c r="AG128" s="12">
        <v>0.02</v>
      </c>
      <c r="AH128" s="12">
        <v>0.18</v>
      </c>
      <c r="AI128" s="12"/>
      <c r="AJ128" s="12">
        <v>0.24</v>
      </c>
      <c r="AK128" s="67">
        <f>SUMIFS(PLAN!H:H,PLAN!A:A,AY128)</f>
        <v>0</v>
      </c>
      <c r="AL128" s="13"/>
      <c r="AM128" s="14">
        <f t="shared" si="17"/>
        <v>0</v>
      </c>
      <c r="AN128" s="14">
        <f t="shared" si="18"/>
        <v>0</v>
      </c>
      <c r="AO128" s="14">
        <f t="shared" si="19"/>
        <v>0</v>
      </c>
      <c r="AP128" s="14">
        <f t="shared" si="20"/>
        <v>0</v>
      </c>
      <c r="AQ128" s="14">
        <f t="shared" si="21"/>
        <v>0</v>
      </c>
      <c r="AR128" s="14">
        <f t="shared" si="22"/>
        <v>0</v>
      </c>
      <c r="AS128" s="14"/>
      <c r="AT128" s="14">
        <f t="shared" si="23"/>
        <v>0</v>
      </c>
      <c r="AU128" s="15" t="s">
        <v>3</v>
      </c>
      <c r="AV128" s="16">
        <f t="shared" si="16"/>
        <v>41548</v>
      </c>
      <c r="AW128" s="17"/>
      <c r="AX128" s="2"/>
      <c r="AY128" s="47"/>
    </row>
    <row r="129" spans="1:51" s="44" customFormat="1" ht="21">
      <c r="A129" s="2"/>
      <c r="B129" s="2">
        <v>81001042</v>
      </c>
      <c r="C129" s="52" t="s">
        <v>284</v>
      </c>
      <c r="D129" s="3">
        <v>129</v>
      </c>
      <c r="E129" s="3"/>
      <c r="F129" s="4"/>
      <c r="G129" s="47"/>
      <c r="H129" s="5"/>
      <c r="I129" s="18"/>
      <c r="J129" s="18"/>
      <c r="K129" s="7" t="str">
        <f t="shared" si="12"/>
        <v>ญ.</v>
      </c>
      <c r="L129" s="19"/>
      <c r="M129" s="19"/>
      <c r="N129" s="19"/>
      <c r="O129" s="45" t="str">
        <f t="shared" si="13"/>
        <v>//</v>
      </c>
      <c r="P129" s="6">
        <f t="shared" si="14"/>
        <v>0</v>
      </c>
      <c r="Q129" s="7">
        <f t="shared" si="15"/>
        <v>0</v>
      </c>
      <c r="R129" s="8"/>
      <c r="S129" s="8">
        <v>41548</v>
      </c>
      <c r="T129" s="9"/>
      <c r="U129" s="9"/>
      <c r="V129" s="9"/>
      <c r="W129" s="55">
        <f>SUMIFS(PLAN!B:B,PLAN!A:A,AY129)</f>
        <v>0</v>
      </c>
      <c r="X129" s="3">
        <f>SUMIFS(PLAN!C:C,PLAN!A:A,AY129)</f>
        <v>0</v>
      </c>
      <c r="Y129" s="10">
        <f>SUMIFS(PLAN!D:D,PLAN!A:A,AY129)</f>
        <v>0</v>
      </c>
      <c r="Z129" s="3">
        <f>SUMIFS(PLAN!E:E,PLAN!A:A,AY129)</f>
        <v>0</v>
      </c>
      <c r="AA129" s="3">
        <f>SUMIFS(PLAN!F:F,PLAN!A:A,AY129)</f>
        <v>0</v>
      </c>
      <c r="AB129" s="3">
        <f>SUMIFS(PLAN!G:G,PLAN!A:A,AY129)</f>
        <v>0</v>
      </c>
      <c r="AC129" s="11"/>
      <c r="AD129" s="52"/>
      <c r="AE129" s="12">
        <v>1.28</v>
      </c>
      <c r="AF129" s="12">
        <v>0.42</v>
      </c>
      <c r="AG129" s="12">
        <v>0.02</v>
      </c>
      <c r="AH129" s="12">
        <v>0.18</v>
      </c>
      <c r="AI129" s="12"/>
      <c r="AJ129" s="12">
        <v>0.24</v>
      </c>
      <c r="AK129" s="67">
        <f>SUMIFS(PLAN!H:H,PLAN!A:A,AY129)</f>
        <v>0</v>
      </c>
      <c r="AL129" s="13"/>
      <c r="AM129" s="14">
        <f t="shared" si="17"/>
        <v>0</v>
      </c>
      <c r="AN129" s="14">
        <f t="shared" si="18"/>
        <v>0</v>
      </c>
      <c r="AO129" s="14">
        <f t="shared" si="19"/>
        <v>0</v>
      </c>
      <c r="AP129" s="14">
        <f t="shared" si="20"/>
        <v>0</v>
      </c>
      <c r="AQ129" s="14">
        <f t="shared" si="21"/>
        <v>0</v>
      </c>
      <c r="AR129" s="14">
        <f t="shared" si="22"/>
        <v>0</v>
      </c>
      <c r="AS129" s="14"/>
      <c r="AT129" s="14">
        <f t="shared" si="23"/>
        <v>0</v>
      </c>
      <c r="AU129" s="15" t="s">
        <v>3</v>
      </c>
      <c r="AV129" s="16">
        <f t="shared" si="16"/>
        <v>41548</v>
      </c>
      <c r="AW129" s="17"/>
      <c r="AX129" s="2"/>
      <c r="AY129" s="47"/>
    </row>
    <row r="130" spans="1:51" s="44" customFormat="1" ht="21">
      <c r="A130" s="2"/>
      <c r="B130" s="2">
        <v>81001042</v>
      </c>
      <c r="C130" s="52" t="s">
        <v>284</v>
      </c>
      <c r="D130" s="3">
        <v>130</v>
      </c>
      <c r="E130" s="3"/>
      <c r="F130" s="4"/>
      <c r="G130" s="47"/>
      <c r="H130" s="5"/>
      <c r="I130" s="18"/>
      <c r="J130" s="18"/>
      <c r="K130" s="7" t="str">
        <f t="shared" ref="K130:K193" si="24">IF(LEFT(H130,3)="ดช.","ช.",IF(LEFT(H130,3)="นาย","ช.","ญ."))</f>
        <v>ญ.</v>
      </c>
      <c r="L130" s="19"/>
      <c r="M130" s="19"/>
      <c r="N130" s="19"/>
      <c r="O130" s="45" t="str">
        <f t="shared" ref="O130:O193" si="25">CONCATENATE(L130,"/",M130,"/",N130)</f>
        <v>//</v>
      </c>
      <c r="P130" s="6">
        <f t="shared" ref="P130:P193" si="26">IF(R130=0,0,DATE(N130-543,M130,L130))</f>
        <v>0</v>
      </c>
      <c r="Q130" s="7">
        <f t="shared" ref="Q130:Q193" si="27">IF(P130=0+R130=0,0,DATEDIF(P130,R130,"Y"))</f>
        <v>0</v>
      </c>
      <c r="R130" s="8"/>
      <c r="S130" s="8">
        <v>41548</v>
      </c>
      <c r="T130" s="9"/>
      <c r="U130" s="9"/>
      <c r="V130" s="9"/>
      <c r="W130" s="55">
        <f>SUMIFS(PLAN!B:B,PLAN!A:A,AY130)</f>
        <v>0</v>
      </c>
      <c r="X130" s="3">
        <f>SUMIFS(PLAN!C:C,PLAN!A:A,AY130)</f>
        <v>0</v>
      </c>
      <c r="Y130" s="10">
        <f>SUMIFS(PLAN!D:D,PLAN!A:A,AY130)</f>
        <v>0</v>
      </c>
      <c r="Z130" s="3">
        <f>SUMIFS(PLAN!E:E,PLAN!A:A,AY130)</f>
        <v>0</v>
      </c>
      <c r="AA130" s="3">
        <f>SUMIFS(PLAN!F:F,PLAN!A:A,AY130)</f>
        <v>0</v>
      </c>
      <c r="AB130" s="3">
        <f>SUMIFS(PLAN!G:G,PLAN!A:A,AY130)</f>
        <v>0</v>
      </c>
      <c r="AC130" s="11"/>
      <c r="AD130" s="52"/>
      <c r="AE130" s="12">
        <v>1.28</v>
      </c>
      <c r="AF130" s="12">
        <v>0.42</v>
      </c>
      <c r="AG130" s="12">
        <v>0.02</v>
      </c>
      <c r="AH130" s="12">
        <v>0.18</v>
      </c>
      <c r="AI130" s="12"/>
      <c r="AJ130" s="12">
        <v>0.24</v>
      </c>
      <c r="AK130" s="67">
        <f>SUMIFS(PLAN!H:H,PLAN!A:A,AY130)</f>
        <v>0</v>
      </c>
      <c r="AL130" s="13"/>
      <c r="AM130" s="14">
        <f t="shared" si="17"/>
        <v>0</v>
      </c>
      <c r="AN130" s="14">
        <f t="shared" si="18"/>
        <v>0</v>
      </c>
      <c r="AO130" s="14">
        <f t="shared" si="19"/>
        <v>0</v>
      </c>
      <c r="AP130" s="14">
        <f t="shared" si="20"/>
        <v>0</v>
      </c>
      <c r="AQ130" s="14">
        <f t="shared" si="21"/>
        <v>0</v>
      </c>
      <c r="AR130" s="14">
        <f t="shared" si="22"/>
        <v>0</v>
      </c>
      <c r="AS130" s="14"/>
      <c r="AT130" s="14">
        <f t="shared" si="23"/>
        <v>0</v>
      </c>
      <c r="AU130" s="15" t="s">
        <v>3</v>
      </c>
      <c r="AV130" s="16">
        <f t="shared" ref="AV130:AV193" si="28">S130-R130</f>
        <v>41548</v>
      </c>
      <c r="AW130" s="17"/>
      <c r="AX130" s="2"/>
      <c r="AY130" s="47"/>
    </row>
    <row r="131" spans="1:51" s="44" customFormat="1" ht="21">
      <c r="A131" s="2"/>
      <c r="B131" s="2">
        <v>81001042</v>
      </c>
      <c r="C131" s="52" t="s">
        <v>284</v>
      </c>
      <c r="D131" s="3">
        <v>131</v>
      </c>
      <c r="E131" s="3"/>
      <c r="F131" s="4"/>
      <c r="G131" s="47"/>
      <c r="H131" s="5"/>
      <c r="I131" s="18"/>
      <c r="J131" s="18"/>
      <c r="K131" s="7" t="str">
        <f t="shared" si="24"/>
        <v>ญ.</v>
      </c>
      <c r="L131" s="19"/>
      <c r="M131" s="19"/>
      <c r="N131" s="19"/>
      <c r="O131" s="45" t="str">
        <f t="shared" si="25"/>
        <v>//</v>
      </c>
      <c r="P131" s="6">
        <f t="shared" si="26"/>
        <v>0</v>
      </c>
      <c r="Q131" s="7">
        <f t="shared" si="27"/>
        <v>0</v>
      </c>
      <c r="R131" s="8"/>
      <c r="S131" s="8">
        <v>41548</v>
      </c>
      <c r="T131" s="9"/>
      <c r="U131" s="9"/>
      <c r="V131" s="9"/>
      <c r="W131" s="55">
        <f>SUMIFS(PLAN!B:B,PLAN!A:A,AY131)</f>
        <v>0</v>
      </c>
      <c r="X131" s="3">
        <f>SUMIFS(PLAN!C:C,PLAN!A:A,AY131)</f>
        <v>0</v>
      </c>
      <c r="Y131" s="10">
        <f>SUMIFS(PLAN!D:D,PLAN!A:A,AY131)</f>
        <v>0</v>
      </c>
      <c r="Z131" s="3">
        <f>SUMIFS(PLAN!E:E,PLAN!A:A,AY131)</f>
        <v>0</v>
      </c>
      <c r="AA131" s="3">
        <f>SUMIFS(PLAN!F:F,PLAN!A:A,AY131)</f>
        <v>0</v>
      </c>
      <c r="AB131" s="3">
        <f>SUMIFS(PLAN!G:G,PLAN!A:A,AY131)</f>
        <v>0</v>
      </c>
      <c r="AC131" s="11"/>
      <c r="AD131" s="52"/>
      <c r="AE131" s="12">
        <v>1.28</v>
      </c>
      <c r="AF131" s="12">
        <v>0.42</v>
      </c>
      <c r="AG131" s="12">
        <v>0.02</v>
      </c>
      <c r="AH131" s="12">
        <v>0.18</v>
      </c>
      <c r="AI131" s="12"/>
      <c r="AJ131" s="12">
        <v>0.24</v>
      </c>
      <c r="AK131" s="67">
        <f>SUMIFS(PLAN!H:H,PLAN!A:A,AY131)</f>
        <v>0</v>
      </c>
      <c r="AL131" s="13"/>
      <c r="AM131" s="14">
        <f t="shared" si="17"/>
        <v>0</v>
      </c>
      <c r="AN131" s="14">
        <f t="shared" si="18"/>
        <v>0</v>
      </c>
      <c r="AO131" s="14">
        <f t="shared" si="19"/>
        <v>0</v>
      </c>
      <c r="AP131" s="14">
        <f t="shared" si="20"/>
        <v>0</v>
      </c>
      <c r="AQ131" s="14">
        <f t="shared" si="21"/>
        <v>0</v>
      </c>
      <c r="AR131" s="14">
        <f t="shared" si="22"/>
        <v>0</v>
      </c>
      <c r="AS131" s="14"/>
      <c r="AT131" s="14">
        <f t="shared" si="23"/>
        <v>0</v>
      </c>
      <c r="AU131" s="15" t="s">
        <v>3</v>
      </c>
      <c r="AV131" s="16">
        <f t="shared" si="28"/>
        <v>41548</v>
      </c>
      <c r="AW131" s="17"/>
      <c r="AX131" s="2"/>
      <c r="AY131" s="47"/>
    </row>
    <row r="132" spans="1:51" s="44" customFormat="1" ht="21">
      <c r="A132" s="2"/>
      <c r="B132" s="2">
        <v>81001042</v>
      </c>
      <c r="C132" s="52" t="s">
        <v>284</v>
      </c>
      <c r="D132" s="3">
        <v>132</v>
      </c>
      <c r="E132" s="3"/>
      <c r="F132" s="4"/>
      <c r="G132" s="47"/>
      <c r="H132" s="5"/>
      <c r="I132" s="18"/>
      <c r="J132" s="18"/>
      <c r="K132" s="7" t="str">
        <f t="shared" si="24"/>
        <v>ญ.</v>
      </c>
      <c r="L132" s="19"/>
      <c r="M132" s="19"/>
      <c r="N132" s="19"/>
      <c r="O132" s="45" t="str">
        <f t="shared" si="25"/>
        <v>//</v>
      </c>
      <c r="P132" s="6">
        <f t="shared" si="26"/>
        <v>0</v>
      </c>
      <c r="Q132" s="7">
        <f t="shared" si="27"/>
        <v>0</v>
      </c>
      <c r="R132" s="8"/>
      <c r="S132" s="8">
        <v>41548</v>
      </c>
      <c r="T132" s="9"/>
      <c r="U132" s="9"/>
      <c r="V132" s="9"/>
      <c r="W132" s="55">
        <f>SUMIFS(PLAN!B:B,PLAN!A:A,AY132)</f>
        <v>0</v>
      </c>
      <c r="X132" s="3">
        <f>SUMIFS(PLAN!C:C,PLAN!A:A,AY132)</f>
        <v>0</v>
      </c>
      <c r="Y132" s="10">
        <f>SUMIFS(PLAN!D:D,PLAN!A:A,AY132)</f>
        <v>0</v>
      </c>
      <c r="Z132" s="3">
        <f>SUMIFS(PLAN!E:E,PLAN!A:A,AY132)</f>
        <v>0</v>
      </c>
      <c r="AA132" s="3">
        <f>SUMIFS(PLAN!F:F,PLAN!A:A,AY132)</f>
        <v>0</v>
      </c>
      <c r="AB132" s="3">
        <f>SUMIFS(PLAN!G:G,PLAN!A:A,AY132)</f>
        <v>0</v>
      </c>
      <c r="AC132" s="11"/>
      <c r="AD132" s="52"/>
      <c r="AE132" s="12">
        <v>1.28</v>
      </c>
      <c r="AF132" s="12">
        <v>0.42</v>
      </c>
      <c r="AG132" s="12">
        <v>0.02</v>
      </c>
      <c r="AH132" s="12">
        <v>0.18</v>
      </c>
      <c r="AI132" s="12"/>
      <c r="AJ132" s="12">
        <v>0.24</v>
      </c>
      <c r="AK132" s="67">
        <f>SUMIFS(PLAN!H:H,PLAN!A:A,AY132)</f>
        <v>0</v>
      </c>
      <c r="AL132" s="13"/>
      <c r="AM132" s="14">
        <f t="shared" si="17"/>
        <v>0</v>
      </c>
      <c r="AN132" s="14">
        <f t="shared" si="18"/>
        <v>0</v>
      </c>
      <c r="AO132" s="14">
        <f t="shared" si="19"/>
        <v>0</v>
      </c>
      <c r="AP132" s="14">
        <f t="shared" si="20"/>
        <v>0</v>
      </c>
      <c r="AQ132" s="14">
        <f t="shared" si="21"/>
        <v>0</v>
      </c>
      <c r="AR132" s="14">
        <f t="shared" si="22"/>
        <v>0</v>
      </c>
      <c r="AS132" s="14"/>
      <c r="AT132" s="14">
        <f t="shared" si="23"/>
        <v>0</v>
      </c>
      <c r="AU132" s="15" t="s">
        <v>3</v>
      </c>
      <c r="AV132" s="16">
        <f t="shared" si="28"/>
        <v>41548</v>
      </c>
      <c r="AW132" s="17"/>
      <c r="AX132" s="2"/>
      <c r="AY132" s="47"/>
    </row>
    <row r="133" spans="1:51" s="44" customFormat="1" ht="21">
      <c r="A133" s="2"/>
      <c r="B133" s="2">
        <v>81001042</v>
      </c>
      <c r="C133" s="52" t="s">
        <v>284</v>
      </c>
      <c r="D133" s="3">
        <v>133</v>
      </c>
      <c r="E133" s="3"/>
      <c r="F133" s="4"/>
      <c r="G133" s="47"/>
      <c r="H133" s="5"/>
      <c r="I133" s="18"/>
      <c r="J133" s="18"/>
      <c r="K133" s="7" t="str">
        <f t="shared" si="24"/>
        <v>ญ.</v>
      </c>
      <c r="L133" s="19"/>
      <c r="M133" s="19"/>
      <c r="N133" s="19"/>
      <c r="O133" s="45" t="str">
        <f t="shared" si="25"/>
        <v>//</v>
      </c>
      <c r="P133" s="6">
        <f t="shared" si="26"/>
        <v>0</v>
      </c>
      <c r="Q133" s="7">
        <f t="shared" si="27"/>
        <v>0</v>
      </c>
      <c r="R133" s="8"/>
      <c r="S133" s="8">
        <v>41548</v>
      </c>
      <c r="T133" s="9"/>
      <c r="U133" s="9"/>
      <c r="V133" s="9"/>
      <c r="W133" s="55">
        <f>SUMIFS(PLAN!B:B,PLAN!A:A,AY133)</f>
        <v>0</v>
      </c>
      <c r="X133" s="3">
        <f>SUMIFS(PLAN!C:C,PLAN!A:A,AY133)</f>
        <v>0</v>
      </c>
      <c r="Y133" s="10">
        <f>SUMIFS(PLAN!D:D,PLAN!A:A,AY133)</f>
        <v>0</v>
      </c>
      <c r="Z133" s="3">
        <f>SUMIFS(PLAN!E:E,PLAN!A:A,AY133)</f>
        <v>0</v>
      </c>
      <c r="AA133" s="3">
        <f>SUMIFS(PLAN!F:F,PLAN!A:A,AY133)</f>
        <v>0</v>
      </c>
      <c r="AB133" s="3">
        <f>SUMIFS(PLAN!G:G,PLAN!A:A,AY133)</f>
        <v>0</v>
      </c>
      <c r="AC133" s="11"/>
      <c r="AD133" s="52"/>
      <c r="AE133" s="12">
        <v>1.28</v>
      </c>
      <c r="AF133" s="12">
        <v>0.42</v>
      </c>
      <c r="AG133" s="12">
        <v>0.02</v>
      </c>
      <c r="AH133" s="12">
        <v>0.18</v>
      </c>
      <c r="AI133" s="12"/>
      <c r="AJ133" s="12">
        <v>0.24</v>
      </c>
      <c r="AK133" s="67">
        <f>SUMIFS(PLAN!H:H,PLAN!A:A,AY133)</f>
        <v>0</v>
      </c>
      <c r="AL133" s="13"/>
      <c r="AM133" s="14">
        <f t="shared" si="17"/>
        <v>0</v>
      </c>
      <c r="AN133" s="14">
        <f t="shared" si="18"/>
        <v>0</v>
      </c>
      <c r="AO133" s="14">
        <f t="shared" si="19"/>
        <v>0</v>
      </c>
      <c r="AP133" s="14">
        <f t="shared" si="20"/>
        <v>0</v>
      </c>
      <c r="AQ133" s="14">
        <f t="shared" si="21"/>
        <v>0</v>
      </c>
      <c r="AR133" s="14">
        <f t="shared" si="22"/>
        <v>0</v>
      </c>
      <c r="AS133" s="14"/>
      <c r="AT133" s="14">
        <f t="shared" si="23"/>
        <v>0</v>
      </c>
      <c r="AU133" s="15" t="s">
        <v>3</v>
      </c>
      <c r="AV133" s="16">
        <f t="shared" si="28"/>
        <v>41548</v>
      </c>
      <c r="AW133" s="17"/>
      <c r="AX133" s="2"/>
      <c r="AY133" s="47"/>
    </row>
    <row r="134" spans="1:51" s="44" customFormat="1" ht="21">
      <c r="A134" s="2"/>
      <c r="B134" s="2">
        <v>81001042</v>
      </c>
      <c r="C134" s="52" t="s">
        <v>284</v>
      </c>
      <c r="D134" s="3">
        <v>134</v>
      </c>
      <c r="E134" s="3"/>
      <c r="F134" s="4"/>
      <c r="G134" s="47"/>
      <c r="H134" s="5"/>
      <c r="I134" s="18"/>
      <c r="J134" s="18"/>
      <c r="K134" s="7" t="str">
        <f t="shared" si="24"/>
        <v>ญ.</v>
      </c>
      <c r="L134" s="19"/>
      <c r="M134" s="19"/>
      <c r="N134" s="19"/>
      <c r="O134" s="45" t="str">
        <f t="shared" si="25"/>
        <v>//</v>
      </c>
      <c r="P134" s="6">
        <f t="shared" si="26"/>
        <v>0</v>
      </c>
      <c r="Q134" s="7">
        <f t="shared" si="27"/>
        <v>0</v>
      </c>
      <c r="R134" s="8"/>
      <c r="S134" s="8">
        <v>41548</v>
      </c>
      <c r="T134" s="9"/>
      <c r="U134" s="9"/>
      <c r="V134" s="9"/>
      <c r="W134" s="55">
        <f>SUMIFS(PLAN!B:B,PLAN!A:A,AY134)</f>
        <v>0</v>
      </c>
      <c r="X134" s="3">
        <f>SUMIFS(PLAN!C:C,PLAN!A:A,AY134)</f>
        <v>0</v>
      </c>
      <c r="Y134" s="10">
        <f>SUMIFS(PLAN!D:D,PLAN!A:A,AY134)</f>
        <v>0</v>
      </c>
      <c r="Z134" s="3">
        <f>SUMIFS(PLAN!E:E,PLAN!A:A,AY134)</f>
        <v>0</v>
      </c>
      <c r="AA134" s="3">
        <f>SUMIFS(PLAN!F:F,PLAN!A:A,AY134)</f>
        <v>0</v>
      </c>
      <c r="AB134" s="3">
        <f>SUMIFS(PLAN!G:G,PLAN!A:A,AY134)</f>
        <v>0</v>
      </c>
      <c r="AC134" s="11"/>
      <c r="AD134" s="52"/>
      <c r="AE134" s="12">
        <v>1.28</v>
      </c>
      <c r="AF134" s="12">
        <v>0.42</v>
      </c>
      <c r="AG134" s="12">
        <v>0.02</v>
      </c>
      <c r="AH134" s="12">
        <v>0.18</v>
      </c>
      <c r="AI134" s="12"/>
      <c r="AJ134" s="12">
        <v>0.24</v>
      </c>
      <c r="AK134" s="67">
        <f>SUMIFS(PLAN!H:H,PLAN!A:A,AY134)</f>
        <v>0</v>
      </c>
      <c r="AL134" s="13"/>
      <c r="AM134" s="14">
        <f t="shared" ref="AM134:AM197" si="29">ROUND(W134*AE134/1000*0.5/183*AV134,2)</f>
        <v>0</v>
      </c>
      <c r="AN134" s="14">
        <f t="shared" ref="AN134:AN197" si="30">ROUND(X134*AF134/1000*0.5/183*AV134,2)</f>
        <v>0</v>
      </c>
      <c r="AO134" s="14">
        <f t="shared" ref="AO134:AO197" si="31">ROUND(Y134*AG134/1000*0.5/183*AV134,2)</f>
        <v>0</v>
      </c>
      <c r="AP134" s="14">
        <f t="shared" ref="AP134:AP197" si="32">ROUND(Z134*AH134/1000*0.5/183*AV134,2)</f>
        <v>0</v>
      </c>
      <c r="AQ134" s="14">
        <f t="shared" ref="AQ134:AQ197" si="33">ROUND(AA134*AJ134/1000*0.5/183*AV134,2)</f>
        <v>0</v>
      </c>
      <c r="AR134" s="14">
        <f t="shared" ref="AR134:AR197" si="34">ROUND(AK134*0.5/183*AV134,2)</f>
        <v>0</v>
      </c>
      <c r="AS134" s="14"/>
      <c r="AT134" s="14">
        <f t="shared" ref="AT134:AT197" si="35">AM134+AN134+AO134+AP134+AQ134+AR134</f>
        <v>0</v>
      </c>
      <c r="AU134" s="15" t="s">
        <v>3</v>
      </c>
      <c r="AV134" s="16">
        <f t="shared" si="28"/>
        <v>41548</v>
      </c>
      <c r="AW134" s="17"/>
      <c r="AX134" s="2"/>
      <c r="AY134" s="47"/>
    </row>
    <row r="135" spans="1:51" s="44" customFormat="1" ht="21">
      <c r="A135" s="2"/>
      <c r="B135" s="2">
        <v>81001042</v>
      </c>
      <c r="C135" s="52" t="s">
        <v>284</v>
      </c>
      <c r="D135" s="3">
        <v>135</v>
      </c>
      <c r="E135" s="3"/>
      <c r="F135" s="4"/>
      <c r="G135" s="47"/>
      <c r="H135" s="5"/>
      <c r="I135" s="18"/>
      <c r="J135" s="18"/>
      <c r="K135" s="7" t="str">
        <f t="shared" si="24"/>
        <v>ญ.</v>
      </c>
      <c r="L135" s="19"/>
      <c r="M135" s="19"/>
      <c r="N135" s="19"/>
      <c r="O135" s="45" t="str">
        <f t="shared" si="25"/>
        <v>//</v>
      </c>
      <c r="P135" s="6">
        <f t="shared" si="26"/>
        <v>0</v>
      </c>
      <c r="Q135" s="7">
        <f t="shared" si="27"/>
        <v>0</v>
      </c>
      <c r="R135" s="8"/>
      <c r="S135" s="8">
        <v>41548</v>
      </c>
      <c r="T135" s="9"/>
      <c r="U135" s="9"/>
      <c r="V135" s="9"/>
      <c r="W135" s="55">
        <f>SUMIFS(PLAN!B:B,PLAN!A:A,AY135)</f>
        <v>0</v>
      </c>
      <c r="X135" s="3">
        <f>SUMIFS(PLAN!C:C,PLAN!A:A,AY135)</f>
        <v>0</v>
      </c>
      <c r="Y135" s="10">
        <f>SUMIFS(PLAN!D:D,PLAN!A:A,AY135)</f>
        <v>0</v>
      </c>
      <c r="Z135" s="3">
        <f>SUMIFS(PLAN!E:E,PLAN!A:A,AY135)</f>
        <v>0</v>
      </c>
      <c r="AA135" s="3">
        <f>SUMIFS(PLAN!F:F,PLAN!A:A,AY135)</f>
        <v>0</v>
      </c>
      <c r="AB135" s="3">
        <f>SUMIFS(PLAN!G:G,PLAN!A:A,AY135)</f>
        <v>0</v>
      </c>
      <c r="AC135" s="11"/>
      <c r="AD135" s="52"/>
      <c r="AE135" s="12">
        <v>1.28</v>
      </c>
      <c r="AF135" s="12">
        <v>0.42</v>
      </c>
      <c r="AG135" s="12">
        <v>0.02</v>
      </c>
      <c r="AH135" s="12">
        <v>0.18</v>
      </c>
      <c r="AI135" s="12"/>
      <c r="AJ135" s="12">
        <v>0.24</v>
      </c>
      <c r="AK135" s="67">
        <f>SUMIFS(PLAN!H:H,PLAN!A:A,AY135)</f>
        <v>0</v>
      </c>
      <c r="AL135" s="13"/>
      <c r="AM135" s="14">
        <f t="shared" si="29"/>
        <v>0</v>
      </c>
      <c r="AN135" s="14">
        <f t="shared" si="30"/>
        <v>0</v>
      </c>
      <c r="AO135" s="14">
        <f t="shared" si="31"/>
        <v>0</v>
      </c>
      <c r="AP135" s="14">
        <f t="shared" si="32"/>
        <v>0</v>
      </c>
      <c r="AQ135" s="14">
        <f t="shared" si="33"/>
        <v>0</v>
      </c>
      <c r="AR135" s="14">
        <f t="shared" si="34"/>
        <v>0</v>
      </c>
      <c r="AS135" s="14"/>
      <c r="AT135" s="14">
        <f t="shared" si="35"/>
        <v>0</v>
      </c>
      <c r="AU135" s="15" t="s">
        <v>3</v>
      </c>
      <c r="AV135" s="16">
        <f t="shared" si="28"/>
        <v>41548</v>
      </c>
      <c r="AW135" s="17"/>
      <c r="AX135" s="2"/>
      <c r="AY135" s="47"/>
    </row>
    <row r="136" spans="1:51" s="44" customFormat="1" ht="21">
      <c r="A136" s="2"/>
      <c r="B136" s="2">
        <v>81001042</v>
      </c>
      <c r="C136" s="52" t="s">
        <v>284</v>
      </c>
      <c r="D136" s="3">
        <v>136</v>
      </c>
      <c r="E136" s="3"/>
      <c r="F136" s="4"/>
      <c r="G136" s="47"/>
      <c r="H136" s="5"/>
      <c r="I136" s="18"/>
      <c r="J136" s="18"/>
      <c r="K136" s="7" t="str">
        <f t="shared" si="24"/>
        <v>ญ.</v>
      </c>
      <c r="L136" s="19"/>
      <c r="M136" s="19"/>
      <c r="N136" s="19"/>
      <c r="O136" s="45" t="str">
        <f t="shared" si="25"/>
        <v>//</v>
      </c>
      <c r="P136" s="6">
        <f t="shared" si="26"/>
        <v>0</v>
      </c>
      <c r="Q136" s="7">
        <f t="shared" si="27"/>
        <v>0</v>
      </c>
      <c r="R136" s="8"/>
      <c r="S136" s="8">
        <v>41548</v>
      </c>
      <c r="T136" s="9"/>
      <c r="U136" s="9"/>
      <c r="V136" s="9"/>
      <c r="W136" s="55">
        <f>SUMIFS(PLAN!B:B,PLAN!A:A,AY136)</f>
        <v>0</v>
      </c>
      <c r="X136" s="3">
        <f>SUMIFS(PLAN!C:C,PLAN!A:A,AY136)</f>
        <v>0</v>
      </c>
      <c r="Y136" s="10">
        <f>SUMIFS(PLAN!D:D,PLAN!A:A,AY136)</f>
        <v>0</v>
      </c>
      <c r="Z136" s="3">
        <f>SUMIFS(PLAN!E:E,PLAN!A:A,AY136)</f>
        <v>0</v>
      </c>
      <c r="AA136" s="3">
        <f>SUMIFS(PLAN!F:F,PLAN!A:A,AY136)</f>
        <v>0</v>
      </c>
      <c r="AB136" s="3">
        <f>SUMIFS(PLAN!G:G,PLAN!A:A,AY136)</f>
        <v>0</v>
      </c>
      <c r="AC136" s="11"/>
      <c r="AD136" s="52"/>
      <c r="AE136" s="12">
        <v>1.28</v>
      </c>
      <c r="AF136" s="12">
        <v>0.42</v>
      </c>
      <c r="AG136" s="12">
        <v>0.02</v>
      </c>
      <c r="AH136" s="12">
        <v>0.18</v>
      </c>
      <c r="AI136" s="12"/>
      <c r="AJ136" s="12">
        <v>0.24</v>
      </c>
      <c r="AK136" s="67">
        <f>SUMIFS(PLAN!H:H,PLAN!A:A,AY136)</f>
        <v>0</v>
      </c>
      <c r="AL136" s="13"/>
      <c r="AM136" s="14">
        <f t="shared" si="29"/>
        <v>0</v>
      </c>
      <c r="AN136" s="14">
        <f t="shared" si="30"/>
        <v>0</v>
      </c>
      <c r="AO136" s="14">
        <f t="shared" si="31"/>
        <v>0</v>
      </c>
      <c r="AP136" s="14">
        <f t="shared" si="32"/>
        <v>0</v>
      </c>
      <c r="AQ136" s="14">
        <f t="shared" si="33"/>
        <v>0</v>
      </c>
      <c r="AR136" s="14">
        <f t="shared" si="34"/>
        <v>0</v>
      </c>
      <c r="AS136" s="14"/>
      <c r="AT136" s="14">
        <f t="shared" si="35"/>
        <v>0</v>
      </c>
      <c r="AU136" s="15" t="s">
        <v>3</v>
      </c>
      <c r="AV136" s="16">
        <f t="shared" si="28"/>
        <v>41548</v>
      </c>
      <c r="AW136" s="17"/>
      <c r="AX136" s="2"/>
      <c r="AY136" s="47"/>
    </row>
    <row r="137" spans="1:51" s="44" customFormat="1" ht="21">
      <c r="A137" s="2"/>
      <c r="B137" s="2">
        <v>81001042</v>
      </c>
      <c r="C137" s="52" t="s">
        <v>284</v>
      </c>
      <c r="D137" s="3">
        <v>137</v>
      </c>
      <c r="E137" s="3"/>
      <c r="F137" s="4"/>
      <c r="G137" s="47"/>
      <c r="H137" s="5"/>
      <c r="I137" s="18"/>
      <c r="J137" s="18"/>
      <c r="K137" s="7" t="str">
        <f t="shared" si="24"/>
        <v>ญ.</v>
      </c>
      <c r="L137" s="19"/>
      <c r="M137" s="19"/>
      <c r="N137" s="19"/>
      <c r="O137" s="45" t="str">
        <f t="shared" si="25"/>
        <v>//</v>
      </c>
      <c r="P137" s="6">
        <f t="shared" si="26"/>
        <v>0</v>
      </c>
      <c r="Q137" s="7">
        <f t="shared" si="27"/>
        <v>0</v>
      </c>
      <c r="R137" s="8"/>
      <c r="S137" s="8">
        <v>41548</v>
      </c>
      <c r="T137" s="9"/>
      <c r="U137" s="9"/>
      <c r="V137" s="9"/>
      <c r="W137" s="55">
        <f>SUMIFS(PLAN!B:B,PLAN!A:A,AY137)</f>
        <v>0</v>
      </c>
      <c r="X137" s="3">
        <f>SUMIFS(PLAN!C:C,PLAN!A:A,AY137)</f>
        <v>0</v>
      </c>
      <c r="Y137" s="10">
        <f>SUMIFS(PLAN!D:D,PLAN!A:A,AY137)</f>
        <v>0</v>
      </c>
      <c r="Z137" s="3">
        <f>SUMIFS(PLAN!E:E,PLAN!A:A,AY137)</f>
        <v>0</v>
      </c>
      <c r="AA137" s="3">
        <f>SUMIFS(PLAN!F:F,PLAN!A:A,AY137)</f>
        <v>0</v>
      </c>
      <c r="AB137" s="3">
        <f>SUMIFS(PLAN!G:G,PLAN!A:A,AY137)</f>
        <v>0</v>
      </c>
      <c r="AC137" s="11"/>
      <c r="AD137" s="52"/>
      <c r="AE137" s="12">
        <v>1.28</v>
      </c>
      <c r="AF137" s="12">
        <v>0.42</v>
      </c>
      <c r="AG137" s="12">
        <v>0.02</v>
      </c>
      <c r="AH137" s="12">
        <v>0.18</v>
      </c>
      <c r="AI137" s="12"/>
      <c r="AJ137" s="12">
        <v>0.24</v>
      </c>
      <c r="AK137" s="67">
        <f>SUMIFS(PLAN!H:H,PLAN!A:A,AY137)</f>
        <v>0</v>
      </c>
      <c r="AL137" s="13"/>
      <c r="AM137" s="14">
        <f t="shared" si="29"/>
        <v>0</v>
      </c>
      <c r="AN137" s="14">
        <f t="shared" si="30"/>
        <v>0</v>
      </c>
      <c r="AO137" s="14">
        <f t="shared" si="31"/>
        <v>0</v>
      </c>
      <c r="AP137" s="14">
        <f t="shared" si="32"/>
        <v>0</v>
      </c>
      <c r="AQ137" s="14">
        <f t="shared" si="33"/>
        <v>0</v>
      </c>
      <c r="AR137" s="14">
        <f t="shared" si="34"/>
        <v>0</v>
      </c>
      <c r="AS137" s="14"/>
      <c r="AT137" s="14">
        <f t="shared" si="35"/>
        <v>0</v>
      </c>
      <c r="AU137" s="15" t="s">
        <v>3</v>
      </c>
      <c r="AV137" s="16">
        <f t="shared" si="28"/>
        <v>41548</v>
      </c>
      <c r="AW137" s="17"/>
      <c r="AX137" s="2"/>
      <c r="AY137" s="47"/>
    </row>
    <row r="138" spans="1:51" s="44" customFormat="1" ht="21">
      <c r="A138" s="2"/>
      <c r="B138" s="2">
        <v>81001042</v>
      </c>
      <c r="C138" s="52" t="s">
        <v>284</v>
      </c>
      <c r="D138" s="3">
        <v>138</v>
      </c>
      <c r="E138" s="3"/>
      <c r="F138" s="4"/>
      <c r="G138" s="47"/>
      <c r="H138" s="5"/>
      <c r="I138" s="18"/>
      <c r="J138" s="18"/>
      <c r="K138" s="7" t="str">
        <f t="shared" si="24"/>
        <v>ญ.</v>
      </c>
      <c r="L138" s="19"/>
      <c r="M138" s="19"/>
      <c r="N138" s="19"/>
      <c r="O138" s="45" t="str">
        <f t="shared" si="25"/>
        <v>//</v>
      </c>
      <c r="P138" s="6">
        <f t="shared" si="26"/>
        <v>0</v>
      </c>
      <c r="Q138" s="7">
        <f t="shared" si="27"/>
        <v>0</v>
      </c>
      <c r="R138" s="8"/>
      <c r="S138" s="8">
        <v>41548</v>
      </c>
      <c r="T138" s="9"/>
      <c r="U138" s="9"/>
      <c r="V138" s="9"/>
      <c r="W138" s="55">
        <f>SUMIFS(PLAN!B:B,PLAN!A:A,AY138)</f>
        <v>0</v>
      </c>
      <c r="X138" s="3">
        <f>SUMIFS(PLAN!C:C,PLAN!A:A,AY138)</f>
        <v>0</v>
      </c>
      <c r="Y138" s="10">
        <f>SUMIFS(PLAN!D:D,PLAN!A:A,AY138)</f>
        <v>0</v>
      </c>
      <c r="Z138" s="3">
        <f>SUMIFS(PLAN!E:E,PLAN!A:A,AY138)</f>
        <v>0</v>
      </c>
      <c r="AA138" s="3">
        <f>SUMIFS(PLAN!F:F,PLAN!A:A,AY138)</f>
        <v>0</v>
      </c>
      <c r="AB138" s="3">
        <f>SUMIFS(PLAN!G:G,PLAN!A:A,AY138)</f>
        <v>0</v>
      </c>
      <c r="AC138" s="11"/>
      <c r="AD138" s="52"/>
      <c r="AE138" s="12">
        <v>1.28</v>
      </c>
      <c r="AF138" s="12">
        <v>0.42</v>
      </c>
      <c r="AG138" s="12">
        <v>0.02</v>
      </c>
      <c r="AH138" s="12">
        <v>0.18</v>
      </c>
      <c r="AI138" s="12"/>
      <c r="AJ138" s="12">
        <v>0.24</v>
      </c>
      <c r="AK138" s="67">
        <f>SUMIFS(PLAN!H:H,PLAN!A:A,AY138)</f>
        <v>0</v>
      </c>
      <c r="AL138" s="13"/>
      <c r="AM138" s="14">
        <f t="shared" si="29"/>
        <v>0</v>
      </c>
      <c r="AN138" s="14">
        <f t="shared" si="30"/>
        <v>0</v>
      </c>
      <c r="AO138" s="14">
        <f t="shared" si="31"/>
        <v>0</v>
      </c>
      <c r="AP138" s="14">
        <f t="shared" si="32"/>
        <v>0</v>
      </c>
      <c r="AQ138" s="14">
        <f t="shared" si="33"/>
        <v>0</v>
      </c>
      <c r="AR138" s="14">
        <f t="shared" si="34"/>
        <v>0</v>
      </c>
      <c r="AS138" s="14"/>
      <c r="AT138" s="14">
        <f t="shared" si="35"/>
        <v>0</v>
      </c>
      <c r="AU138" s="15" t="s">
        <v>3</v>
      </c>
      <c r="AV138" s="16">
        <f t="shared" si="28"/>
        <v>41548</v>
      </c>
      <c r="AW138" s="17"/>
      <c r="AX138" s="2"/>
      <c r="AY138" s="47"/>
    </row>
    <row r="139" spans="1:51" s="44" customFormat="1" ht="21">
      <c r="A139" s="2"/>
      <c r="B139" s="2">
        <v>81001042</v>
      </c>
      <c r="C139" s="52" t="s">
        <v>284</v>
      </c>
      <c r="D139" s="3">
        <v>139</v>
      </c>
      <c r="E139" s="3"/>
      <c r="F139" s="4"/>
      <c r="G139" s="47"/>
      <c r="H139" s="5"/>
      <c r="I139" s="18"/>
      <c r="J139" s="18"/>
      <c r="K139" s="7" t="str">
        <f t="shared" si="24"/>
        <v>ญ.</v>
      </c>
      <c r="L139" s="19"/>
      <c r="M139" s="19"/>
      <c r="N139" s="19"/>
      <c r="O139" s="45" t="str">
        <f t="shared" si="25"/>
        <v>//</v>
      </c>
      <c r="P139" s="6">
        <f t="shared" si="26"/>
        <v>0</v>
      </c>
      <c r="Q139" s="7">
        <f t="shared" si="27"/>
        <v>0</v>
      </c>
      <c r="R139" s="8"/>
      <c r="S139" s="8">
        <v>41548</v>
      </c>
      <c r="T139" s="9"/>
      <c r="U139" s="9"/>
      <c r="V139" s="9"/>
      <c r="W139" s="55">
        <f>SUMIFS(PLAN!B:B,PLAN!A:A,AY139)</f>
        <v>0</v>
      </c>
      <c r="X139" s="3">
        <f>SUMIFS(PLAN!C:C,PLAN!A:A,AY139)</f>
        <v>0</v>
      </c>
      <c r="Y139" s="10">
        <f>SUMIFS(PLAN!D:D,PLAN!A:A,AY139)</f>
        <v>0</v>
      </c>
      <c r="Z139" s="3">
        <f>SUMIFS(PLAN!E:E,PLAN!A:A,AY139)</f>
        <v>0</v>
      </c>
      <c r="AA139" s="3">
        <f>SUMIFS(PLAN!F:F,PLAN!A:A,AY139)</f>
        <v>0</v>
      </c>
      <c r="AB139" s="3">
        <f>SUMIFS(PLAN!G:G,PLAN!A:A,AY139)</f>
        <v>0</v>
      </c>
      <c r="AC139" s="11"/>
      <c r="AD139" s="52"/>
      <c r="AE139" s="12">
        <v>1.28</v>
      </c>
      <c r="AF139" s="12">
        <v>0.42</v>
      </c>
      <c r="AG139" s="12">
        <v>0.02</v>
      </c>
      <c r="AH139" s="12">
        <v>0.18</v>
      </c>
      <c r="AI139" s="12"/>
      <c r="AJ139" s="12">
        <v>0.24</v>
      </c>
      <c r="AK139" s="67">
        <f>SUMIFS(PLAN!H:H,PLAN!A:A,AY139)</f>
        <v>0</v>
      </c>
      <c r="AL139" s="13"/>
      <c r="AM139" s="14">
        <f t="shared" si="29"/>
        <v>0</v>
      </c>
      <c r="AN139" s="14">
        <f t="shared" si="30"/>
        <v>0</v>
      </c>
      <c r="AO139" s="14">
        <f t="shared" si="31"/>
        <v>0</v>
      </c>
      <c r="AP139" s="14">
        <f t="shared" si="32"/>
        <v>0</v>
      </c>
      <c r="AQ139" s="14">
        <f t="shared" si="33"/>
        <v>0</v>
      </c>
      <c r="AR139" s="14">
        <f t="shared" si="34"/>
        <v>0</v>
      </c>
      <c r="AS139" s="14"/>
      <c r="AT139" s="14">
        <f t="shared" si="35"/>
        <v>0</v>
      </c>
      <c r="AU139" s="15" t="s">
        <v>3</v>
      </c>
      <c r="AV139" s="16">
        <f t="shared" si="28"/>
        <v>41548</v>
      </c>
      <c r="AW139" s="17"/>
      <c r="AX139" s="2"/>
      <c r="AY139" s="47"/>
    </row>
    <row r="140" spans="1:51" s="44" customFormat="1" ht="21">
      <c r="A140" s="2"/>
      <c r="B140" s="2">
        <v>81001042</v>
      </c>
      <c r="C140" s="52" t="s">
        <v>284</v>
      </c>
      <c r="D140" s="3">
        <v>140</v>
      </c>
      <c r="E140" s="3"/>
      <c r="F140" s="4"/>
      <c r="G140" s="47"/>
      <c r="H140" s="5"/>
      <c r="I140" s="18"/>
      <c r="J140" s="18"/>
      <c r="K140" s="7" t="str">
        <f t="shared" si="24"/>
        <v>ญ.</v>
      </c>
      <c r="L140" s="19"/>
      <c r="M140" s="19"/>
      <c r="N140" s="19"/>
      <c r="O140" s="45" t="str">
        <f t="shared" si="25"/>
        <v>//</v>
      </c>
      <c r="P140" s="6">
        <f t="shared" si="26"/>
        <v>0</v>
      </c>
      <c r="Q140" s="7">
        <f t="shared" si="27"/>
        <v>0</v>
      </c>
      <c r="R140" s="8"/>
      <c r="S140" s="8">
        <v>41548</v>
      </c>
      <c r="T140" s="9"/>
      <c r="U140" s="9"/>
      <c r="V140" s="9"/>
      <c r="W140" s="55">
        <f>SUMIFS(PLAN!B:B,PLAN!A:A,AY140)</f>
        <v>0</v>
      </c>
      <c r="X140" s="3">
        <f>SUMIFS(PLAN!C:C,PLAN!A:A,AY140)</f>
        <v>0</v>
      </c>
      <c r="Y140" s="10">
        <f>SUMIFS(PLAN!D:D,PLAN!A:A,AY140)</f>
        <v>0</v>
      </c>
      <c r="Z140" s="3">
        <f>SUMIFS(PLAN!E:E,PLAN!A:A,AY140)</f>
        <v>0</v>
      </c>
      <c r="AA140" s="3">
        <f>SUMIFS(PLAN!F:F,PLAN!A:A,AY140)</f>
        <v>0</v>
      </c>
      <c r="AB140" s="3">
        <f>SUMIFS(PLAN!G:G,PLAN!A:A,AY140)</f>
        <v>0</v>
      </c>
      <c r="AC140" s="11"/>
      <c r="AD140" s="52"/>
      <c r="AE140" s="12">
        <v>1.28</v>
      </c>
      <c r="AF140" s="12">
        <v>0.42</v>
      </c>
      <c r="AG140" s="12">
        <v>0.02</v>
      </c>
      <c r="AH140" s="12">
        <v>0.18</v>
      </c>
      <c r="AI140" s="12"/>
      <c r="AJ140" s="12">
        <v>0.24</v>
      </c>
      <c r="AK140" s="67">
        <f>SUMIFS(PLAN!H:H,PLAN!A:A,AY140)</f>
        <v>0</v>
      </c>
      <c r="AL140" s="13"/>
      <c r="AM140" s="14">
        <f t="shared" si="29"/>
        <v>0</v>
      </c>
      <c r="AN140" s="14">
        <f t="shared" si="30"/>
        <v>0</v>
      </c>
      <c r="AO140" s="14">
        <f t="shared" si="31"/>
        <v>0</v>
      </c>
      <c r="AP140" s="14">
        <f t="shared" si="32"/>
        <v>0</v>
      </c>
      <c r="AQ140" s="14">
        <f t="shared" si="33"/>
        <v>0</v>
      </c>
      <c r="AR140" s="14">
        <f t="shared" si="34"/>
        <v>0</v>
      </c>
      <c r="AS140" s="14"/>
      <c r="AT140" s="14">
        <f t="shared" si="35"/>
        <v>0</v>
      </c>
      <c r="AU140" s="15" t="s">
        <v>3</v>
      </c>
      <c r="AV140" s="16">
        <f t="shared" si="28"/>
        <v>41548</v>
      </c>
      <c r="AW140" s="17"/>
      <c r="AX140" s="2"/>
      <c r="AY140" s="47"/>
    </row>
    <row r="141" spans="1:51" s="44" customFormat="1" ht="21">
      <c r="A141" s="2"/>
      <c r="B141" s="2">
        <v>81001042</v>
      </c>
      <c r="C141" s="52" t="s">
        <v>284</v>
      </c>
      <c r="D141" s="3">
        <v>141</v>
      </c>
      <c r="E141" s="3"/>
      <c r="F141" s="4"/>
      <c r="G141" s="47"/>
      <c r="H141" s="5"/>
      <c r="I141" s="18"/>
      <c r="J141" s="18"/>
      <c r="K141" s="7" t="str">
        <f t="shared" si="24"/>
        <v>ญ.</v>
      </c>
      <c r="L141" s="19"/>
      <c r="M141" s="19"/>
      <c r="N141" s="19"/>
      <c r="O141" s="45" t="str">
        <f t="shared" si="25"/>
        <v>//</v>
      </c>
      <c r="P141" s="6">
        <f t="shared" si="26"/>
        <v>0</v>
      </c>
      <c r="Q141" s="7">
        <f t="shared" si="27"/>
        <v>0</v>
      </c>
      <c r="R141" s="8"/>
      <c r="S141" s="8">
        <v>41548</v>
      </c>
      <c r="T141" s="9"/>
      <c r="U141" s="9"/>
      <c r="V141" s="9"/>
      <c r="W141" s="55">
        <f>SUMIFS(PLAN!B:B,PLAN!A:A,AY141)</f>
        <v>0</v>
      </c>
      <c r="X141" s="3">
        <f>SUMIFS(PLAN!C:C,PLAN!A:A,AY141)</f>
        <v>0</v>
      </c>
      <c r="Y141" s="10">
        <f>SUMIFS(PLAN!D:D,PLAN!A:A,AY141)</f>
        <v>0</v>
      </c>
      <c r="Z141" s="3">
        <f>SUMIFS(PLAN!E:E,PLAN!A:A,AY141)</f>
        <v>0</v>
      </c>
      <c r="AA141" s="3">
        <f>SUMIFS(PLAN!F:F,PLAN!A:A,AY141)</f>
        <v>0</v>
      </c>
      <c r="AB141" s="3">
        <f>SUMIFS(PLAN!G:G,PLAN!A:A,AY141)</f>
        <v>0</v>
      </c>
      <c r="AC141" s="11"/>
      <c r="AD141" s="52"/>
      <c r="AE141" s="12">
        <v>1.28</v>
      </c>
      <c r="AF141" s="12">
        <v>0.42</v>
      </c>
      <c r="AG141" s="12">
        <v>0.02</v>
      </c>
      <c r="AH141" s="12">
        <v>0.18</v>
      </c>
      <c r="AI141" s="12"/>
      <c r="AJ141" s="12">
        <v>0.24</v>
      </c>
      <c r="AK141" s="67">
        <f>SUMIFS(PLAN!H:H,PLAN!A:A,AY141)</f>
        <v>0</v>
      </c>
      <c r="AL141" s="13"/>
      <c r="AM141" s="14">
        <f t="shared" si="29"/>
        <v>0</v>
      </c>
      <c r="AN141" s="14">
        <f t="shared" si="30"/>
        <v>0</v>
      </c>
      <c r="AO141" s="14">
        <f t="shared" si="31"/>
        <v>0</v>
      </c>
      <c r="AP141" s="14">
        <f t="shared" si="32"/>
        <v>0</v>
      </c>
      <c r="AQ141" s="14">
        <f t="shared" si="33"/>
        <v>0</v>
      </c>
      <c r="AR141" s="14">
        <f t="shared" si="34"/>
        <v>0</v>
      </c>
      <c r="AS141" s="14"/>
      <c r="AT141" s="14">
        <f t="shared" si="35"/>
        <v>0</v>
      </c>
      <c r="AU141" s="15" t="s">
        <v>3</v>
      </c>
      <c r="AV141" s="16">
        <f t="shared" si="28"/>
        <v>41548</v>
      </c>
      <c r="AW141" s="17"/>
      <c r="AX141" s="2"/>
      <c r="AY141" s="47"/>
    </row>
    <row r="142" spans="1:51" s="44" customFormat="1" ht="21">
      <c r="A142" s="2"/>
      <c r="B142" s="2">
        <v>81001042</v>
      </c>
      <c r="C142" s="52" t="s">
        <v>284</v>
      </c>
      <c r="D142" s="3">
        <v>142</v>
      </c>
      <c r="E142" s="3"/>
      <c r="F142" s="4"/>
      <c r="G142" s="47"/>
      <c r="H142" s="5"/>
      <c r="I142" s="18"/>
      <c r="J142" s="18"/>
      <c r="K142" s="7" t="str">
        <f t="shared" si="24"/>
        <v>ญ.</v>
      </c>
      <c r="L142" s="19"/>
      <c r="M142" s="19"/>
      <c r="N142" s="19"/>
      <c r="O142" s="45" t="str">
        <f t="shared" si="25"/>
        <v>//</v>
      </c>
      <c r="P142" s="6">
        <f t="shared" si="26"/>
        <v>0</v>
      </c>
      <c r="Q142" s="7">
        <f t="shared" si="27"/>
        <v>0</v>
      </c>
      <c r="R142" s="8"/>
      <c r="S142" s="8">
        <v>41548</v>
      </c>
      <c r="T142" s="9"/>
      <c r="U142" s="9"/>
      <c r="V142" s="9"/>
      <c r="W142" s="55">
        <f>SUMIFS(PLAN!B:B,PLAN!A:A,AY142)</f>
        <v>0</v>
      </c>
      <c r="X142" s="3">
        <f>SUMIFS(PLAN!C:C,PLAN!A:A,AY142)</f>
        <v>0</v>
      </c>
      <c r="Y142" s="10">
        <f>SUMIFS(PLAN!D:D,PLAN!A:A,AY142)</f>
        <v>0</v>
      </c>
      <c r="Z142" s="3">
        <f>SUMIFS(PLAN!E:E,PLAN!A:A,AY142)</f>
        <v>0</v>
      </c>
      <c r="AA142" s="3">
        <f>SUMIFS(PLAN!F:F,PLAN!A:A,AY142)</f>
        <v>0</v>
      </c>
      <c r="AB142" s="3">
        <f>SUMIFS(PLAN!G:G,PLAN!A:A,AY142)</f>
        <v>0</v>
      </c>
      <c r="AC142" s="11"/>
      <c r="AD142" s="52"/>
      <c r="AE142" s="12">
        <v>1.28</v>
      </c>
      <c r="AF142" s="12">
        <v>0.42</v>
      </c>
      <c r="AG142" s="12">
        <v>0.02</v>
      </c>
      <c r="AH142" s="12">
        <v>0.18</v>
      </c>
      <c r="AI142" s="12"/>
      <c r="AJ142" s="12">
        <v>0.24</v>
      </c>
      <c r="AK142" s="67">
        <f>SUMIFS(PLAN!H:H,PLAN!A:A,AY142)</f>
        <v>0</v>
      </c>
      <c r="AL142" s="13"/>
      <c r="AM142" s="14">
        <f t="shared" si="29"/>
        <v>0</v>
      </c>
      <c r="AN142" s="14">
        <f t="shared" si="30"/>
        <v>0</v>
      </c>
      <c r="AO142" s="14">
        <f t="shared" si="31"/>
        <v>0</v>
      </c>
      <c r="AP142" s="14">
        <f t="shared" si="32"/>
        <v>0</v>
      </c>
      <c r="AQ142" s="14">
        <f t="shared" si="33"/>
        <v>0</v>
      </c>
      <c r="AR142" s="14">
        <f t="shared" si="34"/>
        <v>0</v>
      </c>
      <c r="AS142" s="14"/>
      <c r="AT142" s="14">
        <f t="shared" si="35"/>
        <v>0</v>
      </c>
      <c r="AU142" s="15" t="s">
        <v>3</v>
      </c>
      <c r="AV142" s="16">
        <f t="shared" si="28"/>
        <v>41548</v>
      </c>
      <c r="AW142" s="17"/>
      <c r="AX142" s="2"/>
      <c r="AY142" s="47"/>
    </row>
    <row r="143" spans="1:51" s="44" customFormat="1" ht="21">
      <c r="A143" s="2"/>
      <c r="B143" s="2">
        <v>81001042</v>
      </c>
      <c r="C143" s="52" t="s">
        <v>284</v>
      </c>
      <c r="D143" s="3">
        <v>143</v>
      </c>
      <c r="E143" s="3"/>
      <c r="F143" s="4"/>
      <c r="G143" s="47"/>
      <c r="H143" s="5"/>
      <c r="I143" s="18"/>
      <c r="J143" s="18"/>
      <c r="K143" s="7" t="str">
        <f t="shared" si="24"/>
        <v>ญ.</v>
      </c>
      <c r="L143" s="19"/>
      <c r="M143" s="19"/>
      <c r="N143" s="19"/>
      <c r="O143" s="45" t="str">
        <f t="shared" si="25"/>
        <v>//</v>
      </c>
      <c r="P143" s="6">
        <f t="shared" si="26"/>
        <v>0</v>
      </c>
      <c r="Q143" s="7">
        <f t="shared" si="27"/>
        <v>0</v>
      </c>
      <c r="R143" s="8"/>
      <c r="S143" s="8">
        <v>41548</v>
      </c>
      <c r="T143" s="9"/>
      <c r="U143" s="9"/>
      <c r="V143" s="9"/>
      <c r="W143" s="55">
        <f>SUMIFS(PLAN!B:B,PLAN!A:A,AY143)</f>
        <v>0</v>
      </c>
      <c r="X143" s="3">
        <f>SUMIFS(PLAN!C:C,PLAN!A:A,AY143)</f>
        <v>0</v>
      </c>
      <c r="Y143" s="10">
        <f>SUMIFS(PLAN!D:D,PLAN!A:A,AY143)</f>
        <v>0</v>
      </c>
      <c r="Z143" s="3">
        <f>SUMIFS(PLAN!E:E,PLAN!A:A,AY143)</f>
        <v>0</v>
      </c>
      <c r="AA143" s="3">
        <f>SUMIFS(PLAN!F:F,PLAN!A:A,AY143)</f>
        <v>0</v>
      </c>
      <c r="AB143" s="3">
        <f>SUMIFS(PLAN!G:G,PLAN!A:A,AY143)</f>
        <v>0</v>
      </c>
      <c r="AC143" s="11"/>
      <c r="AD143" s="52"/>
      <c r="AE143" s="12">
        <v>1.28</v>
      </c>
      <c r="AF143" s="12">
        <v>0.42</v>
      </c>
      <c r="AG143" s="12">
        <v>0.02</v>
      </c>
      <c r="AH143" s="12">
        <v>0.18</v>
      </c>
      <c r="AI143" s="12"/>
      <c r="AJ143" s="12">
        <v>0.24</v>
      </c>
      <c r="AK143" s="67">
        <f>SUMIFS(PLAN!H:H,PLAN!A:A,AY143)</f>
        <v>0</v>
      </c>
      <c r="AL143" s="13"/>
      <c r="AM143" s="14">
        <f t="shared" si="29"/>
        <v>0</v>
      </c>
      <c r="AN143" s="14">
        <f t="shared" si="30"/>
        <v>0</v>
      </c>
      <c r="AO143" s="14">
        <f t="shared" si="31"/>
        <v>0</v>
      </c>
      <c r="AP143" s="14">
        <f t="shared" si="32"/>
        <v>0</v>
      </c>
      <c r="AQ143" s="14">
        <f t="shared" si="33"/>
        <v>0</v>
      </c>
      <c r="AR143" s="14">
        <f t="shared" si="34"/>
        <v>0</v>
      </c>
      <c r="AS143" s="14"/>
      <c r="AT143" s="14">
        <f t="shared" si="35"/>
        <v>0</v>
      </c>
      <c r="AU143" s="15" t="s">
        <v>3</v>
      </c>
      <c r="AV143" s="16">
        <f t="shared" si="28"/>
        <v>41548</v>
      </c>
      <c r="AW143" s="17"/>
      <c r="AX143" s="2"/>
      <c r="AY143" s="47"/>
    </row>
    <row r="144" spans="1:51" s="44" customFormat="1" ht="21">
      <c r="A144" s="2"/>
      <c r="B144" s="2">
        <v>81001042</v>
      </c>
      <c r="C144" s="52" t="s">
        <v>284</v>
      </c>
      <c r="D144" s="3">
        <v>144</v>
      </c>
      <c r="E144" s="3"/>
      <c r="F144" s="4"/>
      <c r="G144" s="47"/>
      <c r="H144" s="5"/>
      <c r="I144" s="18"/>
      <c r="J144" s="18"/>
      <c r="K144" s="7" t="str">
        <f t="shared" si="24"/>
        <v>ญ.</v>
      </c>
      <c r="L144" s="19"/>
      <c r="M144" s="19"/>
      <c r="N144" s="19"/>
      <c r="O144" s="45" t="str">
        <f t="shared" si="25"/>
        <v>//</v>
      </c>
      <c r="P144" s="6">
        <f t="shared" si="26"/>
        <v>0</v>
      </c>
      <c r="Q144" s="7">
        <f t="shared" si="27"/>
        <v>0</v>
      </c>
      <c r="R144" s="8"/>
      <c r="S144" s="8">
        <v>41548</v>
      </c>
      <c r="T144" s="9"/>
      <c r="U144" s="9"/>
      <c r="V144" s="9"/>
      <c r="W144" s="55">
        <f>SUMIFS(PLAN!B:B,PLAN!A:A,AY144)</f>
        <v>0</v>
      </c>
      <c r="X144" s="3">
        <f>SUMIFS(PLAN!C:C,PLAN!A:A,AY144)</f>
        <v>0</v>
      </c>
      <c r="Y144" s="10">
        <f>SUMIFS(PLAN!D:D,PLAN!A:A,AY144)</f>
        <v>0</v>
      </c>
      <c r="Z144" s="3">
        <f>SUMIFS(PLAN!E:E,PLAN!A:A,AY144)</f>
        <v>0</v>
      </c>
      <c r="AA144" s="3">
        <f>SUMIFS(PLAN!F:F,PLAN!A:A,AY144)</f>
        <v>0</v>
      </c>
      <c r="AB144" s="3">
        <f>SUMIFS(PLAN!G:G,PLAN!A:A,AY144)</f>
        <v>0</v>
      </c>
      <c r="AC144" s="11"/>
      <c r="AD144" s="52"/>
      <c r="AE144" s="12">
        <v>1.28</v>
      </c>
      <c r="AF144" s="12">
        <v>0.42</v>
      </c>
      <c r="AG144" s="12">
        <v>0.02</v>
      </c>
      <c r="AH144" s="12">
        <v>0.18</v>
      </c>
      <c r="AI144" s="12"/>
      <c r="AJ144" s="12">
        <v>0.24</v>
      </c>
      <c r="AK144" s="67">
        <f>SUMIFS(PLAN!H:H,PLAN!A:A,AY144)</f>
        <v>0</v>
      </c>
      <c r="AL144" s="13"/>
      <c r="AM144" s="14">
        <f t="shared" si="29"/>
        <v>0</v>
      </c>
      <c r="AN144" s="14">
        <f t="shared" si="30"/>
        <v>0</v>
      </c>
      <c r="AO144" s="14">
        <f t="shared" si="31"/>
        <v>0</v>
      </c>
      <c r="AP144" s="14">
        <f t="shared" si="32"/>
        <v>0</v>
      </c>
      <c r="AQ144" s="14">
        <f t="shared" si="33"/>
        <v>0</v>
      </c>
      <c r="AR144" s="14">
        <f t="shared" si="34"/>
        <v>0</v>
      </c>
      <c r="AS144" s="14"/>
      <c r="AT144" s="14">
        <f t="shared" si="35"/>
        <v>0</v>
      </c>
      <c r="AU144" s="15" t="s">
        <v>3</v>
      </c>
      <c r="AV144" s="16">
        <f t="shared" si="28"/>
        <v>41548</v>
      </c>
      <c r="AW144" s="17"/>
      <c r="AX144" s="2"/>
      <c r="AY144" s="47"/>
    </row>
    <row r="145" spans="1:51" s="44" customFormat="1" ht="21">
      <c r="A145" s="2"/>
      <c r="B145" s="2">
        <v>81001042</v>
      </c>
      <c r="C145" s="52" t="s">
        <v>284</v>
      </c>
      <c r="D145" s="3">
        <v>145</v>
      </c>
      <c r="E145" s="3"/>
      <c r="F145" s="4"/>
      <c r="G145" s="47"/>
      <c r="H145" s="5"/>
      <c r="I145" s="18"/>
      <c r="J145" s="18"/>
      <c r="K145" s="7" t="str">
        <f t="shared" si="24"/>
        <v>ญ.</v>
      </c>
      <c r="L145" s="19"/>
      <c r="M145" s="19"/>
      <c r="N145" s="19"/>
      <c r="O145" s="45" t="str">
        <f t="shared" si="25"/>
        <v>//</v>
      </c>
      <c r="P145" s="6">
        <f t="shared" si="26"/>
        <v>0</v>
      </c>
      <c r="Q145" s="7">
        <f t="shared" si="27"/>
        <v>0</v>
      </c>
      <c r="R145" s="8"/>
      <c r="S145" s="8">
        <v>41548</v>
      </c>
      <c r="T145" s="9"/>
      <c r="U145" s="9"/>
      <c r="V145" s="9"/>
      <c r="W145" s="55">
        <f>SUMIFS(PLAN!B:B,PLAN!A:A,AY145)</f>
        <v>0</v>
      </c>
      <c r="X145" s="3">
        <f>SUMIFS(PLAN!C:C,PLAN!A:A,AY145)</f>
        <v>0</v>
      </c>
      <c r="Y145" s="10">
        <f>SUMIFS(PLAN!D:D,PLAN!A:A,AY145)</f>
        <v>0</v>
      </c>
      <c r="Z145" s="3">
        <f>SUMIFS(PLAN!E:E,PLAN!A:A,AY145)</f>
        <v>0</v>
      </c>
      <c r="AA145" s="3">
        <f>SUMIFS(PLAN!F:F,PLAN!A:A,AY145)</f>
        <v>0</v>
      </c>
      <c r="AB145" s="3">
        <f>SUMIFS(PLAN!G:G,PLAN!A:A,AY145)</f>
        <v>0</v>
      </c>
      <c r="AC145" s="11"/>
      <c r="AD145" s="52"/>
      <c r="AE145" s="12">
        <v>1.28</v>
      </c>
      <c r="AF145" s="12">
        <v>0.42</v>
      </c>
      <c r="AG145" s="12">
        <v>0.02</v>
      </c>
      <c r="AH145" s="12">
        <v>0.18</v>
      </c>
      <c r="AI145" s="12"/>
      <c r="AJ145" s="12">
        <v>0.24</v>
      </c>
      <c r="AK145" s="67">
        <f>SUMIFS(PLAN!H:H,PLAN!A:A,AY145)</f>
        <v>0</v>
      </c>
      <c r="AL145" s="13"/>
      <c r="AM145" s="14">
        <f t="shared" si="29"/>
        <v>0</v>
      </c>
      <c r="AN145" s="14">
        <f t="shared" si="30"/>
        <v>0</v>
      </c>
      <c r="AO145" s="14">
        <f t="shared" si="31"/>
        <v>0</v>
      </c>
      <c r="AP145" s="14">
        <f t="shared" si="32"/>
        <v>0</v>
      </c>
      <c r="AQ145" s="14">
        <f t="shared" si="33"/>
        <v>0</v>
      </c>
      <c r="AR145" s="14">
        <f t="shared" si="34"/>
        <v>0</v>
      </c>
      <c r="AS145" s="14"/>
      <c r="AT145" s="14">
        <f t="shared" si="35"/>
        <v>0</v>
      </c>
      <c r="AU145" s="15" t="s">
        <v>3</v>
      </c>
      <c r="AV145" s="16">
        <f t="shared" si="28"/>
        <v>41548</v>
      </c>
      <c r="AW145" s="17"/>
      <c r="AX145" s="2"/>
      <c r="AY145" s="47"/>
    </row>
    <row r="146" spans="1:51" s="44" customFormat="1" ht="21">
      <c r="A146" s="2"/>
      <c r="B146" s="2">
        <v>81001042</v>
      </c>
      <c r="C146" s="52" t="s">
        <v>284</v>
      </c>
      <c r="D146" s="3">
        <v>146</v>
      </c>
      <c r="E146" s="3"/>
      <c r="F146" s="4"/>
      <c r="G146" s="47"/>
      <c r="H146" s="5"/>
      <c r="I146" s="18"/>
      <c r="J146" s="18"/>
      <c r="K146" s="7" t="str">
        <f t="shared" si="24"/>
        <v>ญ.</v>
      </c>
      <c r="L146" s="19"/>
      <c r="M146" s="19"/>
      <c r="N146" s="19"/>
      <c r="O146" s="45" t="str">
        <f t="shared" si="25"/>
        <v>//</v>
      </c>
      <c r="P146" s="6">
        <f t="shared" si="26"/>
        <v>0</v>
      </c>
      <c r="Q146" s="7">
        <f t="shared" si="27"/>
        <v>0</v>
      </c>
      <c r="R146" s="8"/>
      <c r="S146" s="8">
        <v>41548</v>
      </c>
      <c r="T146" s="9"/>
      <c r="U146" s="9"/>
      <c r="V146" s="9"/>
      <c r="W146" s="55">
        <f>SUMIFS(PLAN!B:B,PLAN!A:A,AY146)</f>
        <v>0</v>
      </c>
      <c r="X146" s="3">
        <f>SUMIFS(PLAN!C:C,PLAN!A:A,AY146)</f>
        <v>0</v>
      </c>
      <c r="Y146" s="10">
        <f>SUMIFS(PLAN!D:D,PLAN!A:A,AY146)</f>
        <v>0</v>
      </c>
      <c r="Z146" s="3">
        <f>SUMIFS(PLAN!E:E,PLAN!A:A,AY146)</f>
        <v>0</v>
      </c>
      <c r="AA146" s="3">
        <f>SUMIFS(PLAN!F:F,PLAN!A:A,AY146)</f>
        <v>0</v>
      </c>
      <c r="AB146" s="3">
        <f>SUMIFS(PLAN!G:G,PLAN!A:A,AY146)</f>
        <v>0</v>
      </c>
      <c r="AC146" s="11"/>
      <c r="AD146" s="52"/>
      <c r="AE146" s="12">
        <v>1.28</v>
      </c>
      <c r="AF146" s="12">
        <v>0.42</v>
      </c>
      <c r="AG146" s="12">
        <v>0.02</v>
      </c>
      <c r="AH146" s="12">
        <v>0.18</v>
      </c>
      <c r="AI146" s="12"/>
      <c r="AJ146" s="12">
        <v>0.24</v>
      </c>
      <c r="AK146" s="67">
        <f>SUMIFS(PLAN!H:H,PLAN!A:A,AY146)</f>
        <v>0</v>
      </c>
      <c r="AL146" s="13"/>
      <c r="AM146" s="14">
        <f t="shared" si="29"/>
        <v>0</v>
      </c>
      <c r="AN146" s="14">
        <f t="shared" si="30"/>
        <v>0</v>
      </c>
      <c r="AO146" s="14">
        <f t="shared" si="31"/>
        <v>0</v>
      </c>
      <c r="AP146" s="14">
        <f t="shared" si="32"/>
        <v>0</v>
      </c>
      <c r="AQ146" s="14">
        <f t="shared" si="33"/>
        <v>0</v>
      </c>
      <c r="AR146" s="14">
        <f t="shared" si="34"/>
        <v>0</v>
      </c>
      <c r="AS146" s="14"/>
      <c r="AT146" s="14">
        <f t="shared" si="35"/>
        <v>0</v>
      </c>
      <c r="AU146" s="15" t="s">
        <v>3</v>
      </c>
      <c r="AV146" s="16">
        <f t="shared" si="28"/>
        <v>41548</v>
      </c>
      <c r="AW146" s="17"/>
      <c r="AX146" s="2"/>
      <c r="AY146" s="47"/>
    </row>
    <row r="147" spans="1:51" s="44" customFormat="1" ht="21">
      <c r="A147" s="2"/>
      <c r="B147" s="2">
        <v>81001042</v>
      </c>
      <c r="C147" s="52" t="s">
        <v>284</v>
      </c>
      <c r="D147" s="3">
        <v>147</v>
      </c>
      <c r="E147" s="3"/>
      <c r="F147" s="4"/>
      <c r="G147" s="47"/>
      <c r="H147" s="5"/>
      <c r="I147" s="18"/>
      <c r="J147" s="18"/>
      <c r="K147" s="7" t="str">
        <f t="shared" si="24"/>
        <v>ญ.</v>
      </c>
      <c r="L147" s="19"/>
      <c r="M147" s="19"/>
      <c r="N147" s="19"/>
      <c r="O147" s="45" t="str">
        <f t="shared" si="25"/>
        <v>//</v>
      </c>
      <c r="P147" s="6">
        <f t="shared" si="26"/>
        <v>0</v>
      </c>
      <c r="Q147" s="7">
        <f t="shared" si="27"/>
        <v>0</v>
      </c>
      <c r="R147" s="8"/>
      <c r="S147" s="8">
        <v>41548</v>
      </c>
      <c r="T147" s="9"/>
      <c r="U147" s="9"/>
      <c r="V147" s="9"/>
      <c r="W147" s="55">
        <f>SUMIFS(PLAN!B:B,PLAN!A:A,AY147)</f>
        <v>0</v>
      </c>
      <c r="X147" s="3">
        <f>SUMIFS(PLAN!C:C,PLAN!A:A,AY147)</f>
        <v>0</v>
      </c>
      <c r="Y147" s="10">
        <f>SUMIFS(PLAN!D:D,PLAN!A:A,AY147)</f>
        <v>0</v>
      </c>
      <c r="Z147" s="3">
        <f>SUMIFS(PLAN!E:E,PLAN!A:A,AY147)</f>
        <v>0</v>
      </c>
      <c r="AA147" s="3">
        <f>SUMIFS(PLAN!F:F,PLAN!A:A,AY147)</f>
        <v>0</v>
      </c>
      <c r="AB147" s="3">
        <f>SUMIFS(PLAN!G:G,PLAN!A:A,AY147)</f>
        <v>0</v>
      </c>
      <c r="AC147" s="11"/>
      <c r="AD147" s="52"/>
      <c r="AE147" s="12">
        <v>1.28</v>
      </c>
      <c r="AF147" s="12">
        <v>0.42</v>
      </c>
      <c r="AG147" s="12">
        <v>0.02</v>
      </c>
      <c r="AH147" s="12">
        <v>0.18</v>
      </c>
      <c r="AI147" s="12"/>
      <c r="AJ147" s="12">
        <v>0.24</v>
      </c>
      <c r="AK147" s="67">
        <f>SUMIFS(PLAN!H:H,PLAN!A:A,AY147)</f>
        <v>0</v>
      </c>
      <c r="AL147" s="13"/>
      <c r="AM147" s="14">
        <f t="shared" si="29"/>
        <v>0</v>
      </c>
      <c r="AN147" s="14">
        <f t="shared" si="30"/>
        <v>0</v>
      </c>
      <c r="AO147" s="14">
        <f t="shared" si="31"/>
        <v>0</v>
      </c>
      <c r="AP147" s="14">
        <f t="shared" si="32"/>
        <v>0</v>
      </c>
      <c r="AQ147" s="14">
        <f t="shared" si="33"/>
        <v>0</v>
      </c>
      <c r="AR147" s="14">
        <f t="shared" si="34"/>
        <v>0</v>
      </c>
      <c r="AS147" s="14"/>
      <c r="AT147" s="14">
        <f t="shared" si="35"/>
        <v>0</v>
      </c>
      <c r="AU147" s="15" t="s">
        <v>3</v>
      </c>
      <c r="AV147" s="16">
        <f t="shared" si="28"/>
        <v>41548</v>
      </c>
      <c r="AW147" s="17"/>
      <c r="AX147" s="2"/>
      <c r="AY147" s="47"/>
    </row>
    <row r="148" spans="1:51" s="44" customFormat="1" ht="21">
      <c r="A148" s="2"/>
      <c r="B148" s="2">
        <v>81001042</v>
      </c>
      <c r="C148" s="52" t="s">
        <v>284</v>
      </c>
      <c r="D148" s="3">
        <v>148</v>
      </c>
      <c r="E148" s="3"/>
      <c r="F148" s="4"/>
      <c r="G148" s="47"/>
      <c r="H148" s="5"/>
      <c r="I148" s="18"/>
      <c r="J148" s="18"/>
      <c r="K148" s="7" t="str">
        <f t="shared" si="24"/>
        <v>ญ.</v>
      </c>
      <c r="L148" s="19"/>
      <c r="M148" s="19"/>
      <c r="N148" s="19"/>
      <c r="O148" s="45" t="str">
        <f t="shared" si="25"/>
        <v>//</v>
      </c>
      <c r="P148" s="6">
        <f t="shared" si="26"/>
        <v>0</v>
      </c>
      <c r="Q148" s="7">
        <f t="shared" si="27"/>
        <v>0</v>
      </c>
      <c r="R148" s="8"/>
      <c r="S148" s="8">
        <v>41548</v>
      </c>
      <c r="T148" s="9"/>
      <c r="U148" s="9"/>
      <c r="V148" s="9"/>
      <c r="W148" s="55">
        <f>SUMIFS(PLAN!B:B,PLAN!A:A,AY148)</f>
        <v>0</v>
      </c>
      <c r="X148" s="3">
        <f>SUMIFS(PLAN!C:C,PLAN!A:A,AY148)</f>
        <v>0</v>
      </c>
      <c r="Y148" s="10">
        <f>SUMIFS(PLAN!D:D,PLAN!A:A,AY148)</f>
        <v>0</v>
      </c>
      <c r="Z148" s="3">
        <f>SUMIFS(PLAN!E:E,PLAN!A:A,AY148)</f>
        <v>0</v>
      </c>
      <c r="AA148" s="3">
        <f>SUMIFS(PLAN!F:F,PLAN!A:A,AY148)</f>
        <v>0</v>
      </c>
      <c r="AB148" s="3">
        <f>SUMIFS(PLAN!G:G,PLAN!A:A,AY148)</f>
        <v>0</v>
      </c>
      <c r="AC148" s="11"/>
      <c r="AD148" s="52"/>
      <c r="AE148" s="12">
        <v>1.28</v>
      </c>
      <c r="AF148" s="12">
        <v>0.42</v>
      </c>
      <c r="AG148" s="12">
        <v>0.02</v>
      </c>
      <c r="AH148" s="12">
        <v>0.18</v>
      </c>
      <c r="AI148" s="12"/>
      <c r="AJ148" s="12">
        <v>0.24</v>
      </c>
      <c r="AK148" s="67">
        <f>SUMIFS(PLAN!H:H,PLAN!A:A,AY148)</f>
        <v>0</v>
      </c>
      <c r="AL148" s="13"/>
      <c r="AM148" s="14">
        <f t="shared" si="29"/>
        <v>0</v>
      </c>
      <c r="AN148" s="14">
        <f t="shared" si="30"/>
        <v>0</v>
      </c>
      <c r="AO148" s="14">
        <f t="shared" si="31"/>
        <v>0</v>
      </c>
      <c r="AP148" s="14">
        <f t="shared" si="32"/>
        <v>0</v>
      </c>
      <c r="AQ148" s="14">
        <f t="shared" si="33"/>
        <v>0</v>
      </c>
      <c r="AR148" s="14">
        <f t="shared" si="34"/>
        <v>0</v>
      </c>
      <c r="AS148" s="14"/>
      <c r="AT148" s="14">
        <f t="shared" si="35"/>
        <v>0</v>
      </c>
      <c r="AU148" s="15" t="s">
        <v>3</v>
      </c>
      <c r="AV148" s="16">
        <f t="shared" si="28"/>
        <v>41548</v>
      </c>
      <c r="AW148" s="17"/>
      <c r="AX148" s="2"/>
      <c r="AY148" s="47"/>
    </row>
    <row r="149" spans="1:51" s="44" customFormat="1" ht="21">
      <c r="A149" s="2"/>
      <c r="B149" s="2">
        <v>81001042</v>
      </c>
      <c r="C149" s="52" t="s">
        <v>284</v>
      </c>
      <c r="D149" s="3">
        <v>149</v>
      </c>
      <c r="E149" s="3"/>
      <c r="F149" s="4"/>
      <c r="G149" s="47"/>
      <c r="H149" s="5"/>
      <c r="I149" s="18"/>
      <c r="J149" s="18"/>
      <c r="K149" s="7" t="str">
        <f t="shared" si="24"/>
        <v>ญ.</v>
      </c>
      <c r="L149" s="19"/>
      <c r="M149" s="19"/>
      <c r="N149" s="19"/>
      <c r="O149" s="45" t="str">
        <f t="shared" si="25"/>
        <v>//</v>
      </c>
      <c r="P149" s="6">
        <f t="shared" si="26"/>
        <v>0</v>
      </c>
      <c r="Q149" s="7">
        <f t="shared" si="27"/>
        <v>0</v>
      </c>
      <c r="R149" s="8"/>
      <c r="S149" s="8">
        <v>41548</v>
      </c>
      <c r="T149" s="9"/>
      <c r="U149" s="9"/>
      <c r="V149" s="9"/>
      <c r="W149" s="55">
        <f>SUMIFS(PLAN!B:B,PLAN!A:A,AY149)</f>
        <v>0</v>
      </c>
      <c r="X149" s="3">
        <f>SUMIFS(PLAN!C:C,PLAN!A:A,AY149)</f>
        <v>0</v>
      </c>
      <c r="Y149" s="10">
        <f>SUMIFS(PLAN!D:D,PLAN!A:A,AY149)</f>
        <v>0</v>
      </c>
      <c r="Z149" s="3">
        <f>SUMIFS(PLAN!E:E,PLAN!A:A,AY149)</f>
        <v>0</v>
      </c>
      <c r="AA149" s="3">
        <f>SUMIFS(PLAN!F:F,PLAN!A:A,AY149)</f>
        <v>0</v>
      </c>
      <c r="AB149" s="3">
        <f>SUMIFS(PLAN!G:G,PLAN!A:A,AY149)</f>
        <v>0</v>
      </c>
      <c r="AC149" s="11"/>
      <c r="AD149" s="52"/>
      <c r="AE149" s="12">
        <v>1.28</v>
      </c>
      <c r="AF149" s="12">
        <v>0.42</v>
      </c>
      <c r="AG149" s="12">
        <v>0.02</v>
      </c>
      <c r="AH149" s="12">
        <v>0.18</v>
      </c>
      <c r="AI149" s="12"/>
      <c r="AJ149" s="12">
        <v>0.24</v>
      </c>
      <c r="AK149" s="67">
        <f>SUMIFS(PLAN!H:H,PLAN!A:A,AY149)</f>
        <v>0</v>
      </c>
      <c r="AL149" s="13"/>
      <c r="AM149" s="14">
        <f t="shared" si="29"/>
        <v>0</v>
      </c>
      <c r="AN149" s="14">
        <f t="shared" si="30"/>
        <v>0</v>
      </c>
      <c r="AO149" s="14">
        <f t="shared" si="31"/>
        <v>0</v>
      </c>
      <c r="AP149" s="14">
        <f t="shared" si="32"/>
        <v>0</v>
      </c>
      <c r="AQ149" s="14">
        <f t="shared" si="33"/>
        <v>0</v>
      </c>
      <c r="AR149" s="14">
        <f t="shared" si="34"/>
        <v>0</v>
      </c>
      <c r="AS149" s="14"/>
      <c r="AT149" s="14">
        <f t="shared" si="35"/>
        <v>0</v>
      </c>
      <c r="AU149" s="15" t="s">
        <v>3</v>
      </c>
      <c r="AV149" s="16">
        <f t="shared" si="28"/>
        <v>41548</v>
      </c>
      <c r="AW149" s="17"/>
      <c r="AX149" s="2"/>
      <c r="AY149" s="47"/>
    </row>
    <row r="150" spans="1:51" s="44" customFormat="1" ht="21">
      <c r="A150" s="2"/>
      <c r="B150" s="2">
        <v>81001042</v>
      </c>
      <c r="C150" s="52" t="s">
        <v>284</v>
      </c>
      <c r="D150" s="3">
        <v>150</v>
      </c>
      <c r="E150" s="3"/>
      <c r="F150" s="4"/>
      <c r="G150" s="47"/>
      <c r="H150" s="5"/>
      <c r="I150" s="18"/>
      <c r="J150" s="18"/>
      <c r="K150" s="7" t="str">
        <f t="shared" si="24"/>
        <v>ญ.</v>
      </c>
      <c r="L150" s="19"/>
      <c r="M150" s="19"/>
      <c r="N150" s="19"/>
      <c r="O150" s="45" t="str">
        <f t="shared" si="25"/>
        <v>//</v>
      </c>
      <c r="P150" s="6">
        <f t="shared" si="26"/>
        <v>0</v>
      </c>
      <c r="Q150" s="7">
        <f t="shared" si="27"/>
        <v>0</v>
      </c>
      <c r="R150" s="8"/>
      <c r="S150" s="8">
        <v>41548</v>
      </c>
      <c r="T150" s="9"/>
      <c r="U150" s="9"/>
      <c r="V150" s="9"/>
      <c r="W150" s="55">
        <f>SUMIFS(PLAN!B:B,PLAN!A:A,AY150)</f>
        <v>0</v>
      </c>
      <c r="X150" s="3">
        <f>SUMIFS(PLAN!C:C,PLAN!A:A,AY150)</f>
        <v>0</v>
      </c>
      <c r="Y150" s="10">
        <f>SUMIFS(PLAN!D:D,PLAN!A:A,AY150)</f>
        <v>0</v>
      </c>
      <c r="Z150" s="3">
        <f>SUMIFS(PLAN!E:E,PLAN!A:A,AY150)</f>
        <v>0</v>
      </c>
      <c r="AA150" s="3">
        <f>SUMIFS(PLAN!F:F,PLAN!A:A,AY150)</f>
        <v>0</v>
      </c>
      <c r="AB150" s="3">
        <f>SUMIFS(PLAN!G:G,PLAN!A:A,AY150)</f>
        <v>0</v>
      </c>
      <c r="AC150" s="11"/>
      <c r="AD150" s="52"/>
      <c r="AE150" s="12">
        <v>1.28</v>
      </c>
      <c r="AF150" s="12">
        <v>0.42</v>
      </c>
      <c r="AG150" s="12">
        <v>0.02</v>
      </c>
      <c r="AH150" s="12">
        <v>0.18</v>
      </c>
      <c r="AI150" s="12"/>
      <c r="AJ150" s="12">
        <v>0.24</v>
      </c>
      <c r="AK150" s="67">
        <f>SUMIFS(PLAN!H:H,PLAN!A:A,AY150)</f>
        <v>0</v>
      </c>
      <c r="AL150" s="13"/>
      <c r="AM150" s="14">
        <f t="shared" si="29"/>
        <v>0</v>
      </c>
      <c r="AN150" s="14">
        <f t="shared" si="30"/>
        <v>0</v>
      </c>
      <c r="AO150" s="14">
        <f t="shared" si="31"/>
        <v>0</v>
      </c>
      <c r="AP150" s="14">
        <f t="shared" si="32"/>
        <v>0</v>
      </c>
      <c r="AQ150" s="14">
        <f t="shared" si="33"/>
        <v>0</v>
      </c>
      <c r="AR150" s="14">
        <f t="shared" si="34"/>
        <v>0</v>
      </c>
      <c r="AS150" s="14"/>
      <c r="AT150" s="14">
        <f t="shared" si="35"/>
        <v>0</v>
      </c>
      <c r="AU150" s="15" t="s">
        <v>3</v>
      </c>
      <c r="AV150" s="16">
        <f t="shared" si="28"/>
        <v>41548</v>
      </c>
      <c r="AW150" s="17"/>
      <c r="AX150" s="2"/>
      <c r="AY150" s="47"/>
    </row>
    <row r="151" spans="1:51" s="44" customFormat="1" ht="21">
      <c r="A151" s="2"/>
      <c r="B151" s="2">
        <v>81001042</v>
      </c>
      <c r="C151" s="52" t="s">
        <v>284</v>
      </c>
      <c r="D151" s="3">
        <v>151</v>
      </c>
      <c r="E151" s="3"/>
      <c r="F151" s="4"/>
      <c r="G151" s="47"/>
      <c r="H151" s="5"/>
      <c r="I151" s="18"/>
      <c r="J151" s="18"/>
      <c r="K151" s="7" t="str">
        <f t="shared" si="24"/>
        <v>ญ.</v>
      </c>
      <c r="L151" s="19"/>
      <c r="M151" s="19"/>
      <c r="N151" s="19"/>
      <c r="O151" s="45" t="str">
        <f t="shared" si="25"/>
        <v>//</v>
      </c>
      <c r="P151" s="6">
        <f t="shared" si="26"/>
        <v>0</v>
      </c>
      <c r="Q151" s="7">
        <f t="shared" si="27"/>
        <v>0</v>
      </c>
      <c r="R151" s="8"/>
      <c r="S151" s="8">
        <v>41548</v>
      </c>
      <c r="T151" s="9"/>
      <c r="U151" s="9"/>
      <c r="V151" s="9"/>
      <c r="W151" s="55">
        <f>SUMIFS(PLAN!B:B,PLAN!A:A,AY151)</f>
        <v>0</v>
      </c>
      <c r="X151" s="3">
        <f>SUMIFS(PLAN!C:C,PLAN!A:A,AY151)</f>
        <v>0</v>
      </c>
      <c r="Y151" s="10">
        <f>SUMIFS(PLAN!D:D,PLAN!A:A,AY151)</f>
        <v>0</v>
      </c>
      <c r="Z151" s="3">
        <f>SUMIFS(PLAN!E:E,PLAN!A:A,AY151)</f>
        <v>0</v>
      </c>
      <c r="AA151" s="3">
        <f>SUMIFS(PLAN!F:F,PLAN!A:A,AY151)</f>
        <v>0</v>
      </c>
      <c r="AB151" s="3">
        <f>SUMIFS(PLAN!G:G,PLAN!A:A,AY151)</f>
        <v>0</v>
      </c>
      <c r="AC151" s="11"/>
      <c r="AD151" s="52"/>
      <c r="AE151" s="12">
        <v>1.28</v>
      </c>
      <c r="AF151" s="12">
        <v>0.42</v>
      </c>
      <c r="AG151" s="12">
        <v>0.02</v>
      </c>
      <c r="AH151" s="12">
        <v>0.18</v>
      </c>
      <c r="AI151" s="12"/>
      <c r="AJ151" s="12">
        <v>0.24</v>
      </c>
      <c r="AK151" s="67">
        <f>SUMIFS(PLAN!H:H,PLAN!A:A,AY151)</f>
        <v>0</v>
      </c>
      <c r="AL151" s="13"/>
      <c r="AM151" s="14">
        <f t="shared" si="29"/>
        <v>0</v>
      </c>
      <c r="AN151" s="14">
        <f t="shared" si="30"/>
        <v>0</v>
      </c>
      <c r="AO151" s="14">
        <f t="shared" si="31"/>
        <v>0</v>
      </c>
      <c r="AP151" s="14">
        <f t="shared" si="32"/>
        <v>0</v>
      </c>
      <c r="AQ151" s="14">
        <f t="shared" si="33"/>
        <v>0</v>
      </c>
      <c r="AR151" s="14">
        <f t="shared" si="34"/>
        <v>0</v>
      </c>
      <c r="AS151" s="14"/>
      <c r="AT151" s="14">
        <f t="shared" si="35"/>
        <v>0</v>
      </c>
      <c r="AU151" s="15" t="s">
        <v>3</v>
      </c>
      <c r="AV151" s="16">
        <f t="shared" si="28"/>
        <v>41548</v>
      </c>
      <c r="AW151" s="17"/>
      <c r="AX151" s="2"/>
      <c r="AY151" s="47"/>
    </row>
    <row r="152" spans="1:51" s="44" customFormat="1" ht="21">
      <c r="A152" s="2"/>
      <c r="B152" s="2">
        <v>81001042</v>
      </c>
      <c r="C152" s="52" t="s">
        <v>284</v>
      </c>
      <c r="D152" s="3">
        <v>152</v>
      </c>
      <c r="E152" s="3"/>
      <c r="F152" s="4"/>
      <c r="G152" s="47"/>
      <c r="H152" s="5"/>
      <c r="I152" s="18"/>
      <c r="J152" s="18"/>
      <c r="K152" s="7" t="str">
        <f t="shared" si="24"/>
        <v>ญ.</v>
      </c>
      <c r="L152" s="19"/>
      <c r="M152" s="19"/>
      <c r="N152" s="19"/>
      <c r="O152" s="45" t="str">
        <f t="shared" si="25"/>
        <v>//</v>
      </c>
      <c r="P152" s="6">
        <f t="shared" si="26"/>
        <v>0</v>
      </c>
      <c r="Q152" s="7">
        <f t="shared" si="27"/>
        <v>0</v>
      </c>
      <c r="R152" s="8"/>
      <c r="S152" s="8">
        <v>41548</v>
      </c>
      <c r="T152" s="9"/>
      <c r="U152" s="9"/>
      <c r="V152" s="9"/>
      <c r="W152" s="55">
        <f>SUMIFS(PLAN!B:B,PLAN!A:A,AY152)</f>
        <v>0</v>
      </c>
      <c r="X152" s="3">
        <f>SUMIFS(PLAN!C:C,PLAN!A:A,AY152)</f>
        <v>0</v>
      </c>
      <c r="Y152" s="10">
        <f>SUMIFS(PLAN!D:D,PLAN!A:A,AY152)</f>
        <v>0</v>
      </c>
      <c r="Z152" s="3">
        <f>SUMIFS(PLAN!E:E,PLAN!A:A,AY152)</f>
        <v>0</v>
      </c>
      <c r="AA152" s="3">
        <f>SUMIFS(PLAN!F:F,PLAN!A:A,AY152)</f>
        <v>0</v>
      </c>
      <c r="AB152" s="3">
        <f>SUMIFS(PLAN!G:G,PLAN!A:A,AY152)</f>
        <v>0</v>
      </c>
      <c r="AC152" s="11"/>
      <c r="AD152" s="52"/>
      <c r="AE152" s="12">
        <v>1.28</v>
      </c>
      <c r="AF152" s="12">
        <v>0.42</v>
      </c>
      <c r="AG152" s="12">
        <v>0.02</v>
      </c>
      <c r="AH152" s="12">
        <v>0.18</v>
      </c>
      <c r="AI152" s="12"/>
      <c r="AJ152" s="12">
        <v>0.24</v>
      </c>
      <c r="AK152" s="67">
        <f>SUMIFS(PLAN!H:H,PLAN!A:A,AY152)</f>
        <v>0</v>
      </c>
      <c r="AL152" s="13"/>
      <c r="AM152" s="14">
        <f t="shared" si="29"/>
        <v>0</v>
      </c>
      <c r="AN152" s="14">
        <f t="shared" si="30"/>
        <v>0</v>
      </c>
      <c r="AO152" s="14">
        <f t="shared" si="31"/>
        <v>0</v>
      </c>
      <c r="AP152" s="14">
        <f t="shared" si="32"/>
        <v>0</v>
      </c>
      <c r="AQ152" s="14">
        <f t="shared" si="33"/>
        <v>0</v>
      </c>
      <c r="AR152" s="14">
        <f t="shared" si="34"/>
        <v>0</v>
      </c>
      <c r="AS152" s="14"/>
      <c r="AT152" s="14">
        <f t="shared" si="35"/>
        <v>0</v>
      </c>
      <c r="AU152" s="15" t="s">
        <v>3</v>
      </c>
      <c r="AV152" s="16">
        <f t="shared" si="28"/>
        <v>41548</v>
      </c>
      <c r="AW152" s="17"/>
      <c r="AX152" s="2"/>
      <c r="AY152" s="47"/>
    </row>
    <row r="153" spans="1:51" s="44" customFormat="1" ht="21">
      <c r="A153" s="2"/>
      <c r="B153" s="2">
        <v>81001042</v>
      </c>
      <c r="C153" s="52" t="s">
        <v>284</v>
      </c>
      <c r="D153" s="3">
        <v>153</v>
      </c>
      <c r="E153" s="3"/>
      <c r="F153" s="4"/>
      <c r="G153" s="47"/>
      <c r="H153" s="5"/>
      <c r="I153" s="18"/>
      <c r="J153" s="18"/>
      <c r="K153" s="7" t="str">
        <f t="shared" si="24"/>
        <v>ญ.</v>
      </c>
      <c r="L153" s="19"/>
      <c r="M153" s="19"/>
      <c r="N153" s="19"/>
      <c r="O153" s="45" t="str">
        <f t="shared" si="25"/>
        <v>//</v>
      </c>
      <c r="P153" s="6">
        <f t="shared" si="26"/>
        <v>0</v>
      </c>
      <c r="Q153" s="7">
        <f t="shared" si="27"/>
        <v>0</v>
      </c>
      <c r="R153" s="8"/>
      <c r="S153" s="8">
        <v>41548</v>
      </c>
      <c r="T153" s="9"/>
      <c r="U153" s="9"/>
      <c r="V153" s="9"/>
      <c r="W153" s="55">
        <f>SUMIFS(PLAN!B:B,PLAN!A:A,AY153)</f>
        <v>0</v>
      </c>
      <c r="X153" s="3">
        <f>SUMIFS(PLAN!C:C,PLAN!A:A,AY153)</f>
        <v>0</v>
      </c>
      <c r="Y153" s="10">
        <f>SUMIFS(PLAN!D:D,PLAN!A:A,AY153)</f>
        <v>0</v>
      </c>
      <c r="Z153" s="3">
        <f>SUMIFS(PLAN!E:E,PLAN!A:A,AY153)</f>
        <v>0</v>
      </c>
      <c r="AA153" s="3">
        <f>SUMIFS(PLAN!F:F,PLAN!A:A,AY153)</f>
        <v>0</v>
      </c>
      <c r="AB153" s="3">
        <f>SUMIFS(PLAN!G:G,PLAN!A:A,AY153)</f>
        <v>0</v>
      </c>
      <c r="AC153" s="11"/>
      <c r="AD153" s="52"/>
      <c r="AE153" s="12">
        <v>1.28</v>
      </c>
      <c r="AF153" s="12">
        <v>0.42</v>
      </c>
      <c r="AG153" s="12">
        <v>0.02</v>
      </c>
      <c r="AH153" s="12">
        <v>0.18</v>
      </c>
      <c r="AI153" s="12"/>
      <c r="AJ153" s="12">
        <v>0.24</v>
      </c>
      <c r="AK153" s="67">
        <f>SUMIFS(PLAN!H:H,PLAN!A:A,AY153)</f>
        <v>0</v>
      </c>
      <c r="AL153" s="13"/>
      <c r="AM153" s="14">
        <f t="shared" si="29"/>
        <v>0</v>
      </c>
      <c r="AN153" s="14">
        <f t="shared" si="30"/>
        <v>0</v>
      </c>
      <c r="AO153" s="14">
        <f t="shared" si="31"/>
        <v>0</v>
      </c>
      <c r="AP153" s="14">
        <f t="shared" si="32"/>
        <v>0</v>
      </c>
      <c r="AQ153" s="14">
        <f t="shared" si="33"/>
        <v>0</v>
      </c>
      <c r="AR153" s="14">
        <f t="shared" si="34"/>
        <v>0</v>
      </c>
      <c r="AS153" s="14"/>
      <c r="AT153" s="14">
        <f t="shared" si="35"/>
        <v>0</v>
      </c>
      <c r="AU153" s="15" t="s">
        <v>3</v>
      </c>
      <c r="AV153" s="16">
        <f t="shared" si="28"/>
        <v>41548</v>
      </c>
      <c r="AW153" s="17"/>
      <c r="AX153" s="2"/>
      <c r="AY153" s="47"/>
    </row>
    <row r="154" spans="1:51" s="44" customFormat="1" ht="21">
      <c r="A154" s="2"/>
      <c r="B154" s="2">
        <v>81001042</v>
      </c>
      <c r="C154" s="52" t="s">
        <v>284</v>
      </c>
      <c r="D154" s="3">
        <v>154</v>
      </c>
      <c r="E154" s="3"/>
      <c r="F154" s="4"/>
      <c r="G154" s="47"/>
      <c r="H154" s="5"/>
      <c r="I154" s="18"/>
      <c r="J154" s="18"/>
      <c r="K154" s="7" t="str">
        <f t="shared" si="24"/>
        <v>ญ.</v>
      </c>
      <c r="L154" s="19"/>
      <c r="M154" s="19"/>
      <c r="N154" s="19"/>
      <c r="O154" s="45" t="str">
        <f t="shared" si="25"/>
        <v>//</v>
      </c>
      <c r="P154" s="6">
        <f t="shared" si="26"/>
        <v>0</v>
      </c>
      <c r="Q154" s="7">
        <f t="shared" si="27"/>
        <v>0</v>
      </c>
      <c r="R154" s="8"/>
      <c r="S154" s="8">
        <v>41548</v>
      </c>
      <c r="T154" s="9"/>
      <c r="U154" s="9"/>
      <c r="V154" s="9"/>
      <c r="W154" s="55">
        <f>SUMIFS(PLAN!B:B,PLAN!A:A,AY154)</f>
        <v>0</v>
      </c>
      <c r="X154" s="3">
        <f>SUMIFS(PLAN!C:C,PLAN!A:A,AY154)</f>
        <v>0</v>
      </c>
      <c r="Y154" s="10">
        <f>SUMIFS(PLAN!D:D,PLAN!A:A,AY154)</f>
        <v>0</v>
      </c>
      <c r="Z154" s="3">
        <f>SUMIFS(PLAN!E:E,PLAN!A:A,AY154)</f>
        <v>0</v>
      </c>
      <c r="AA154" s="3">
        <f>SUMIFS(PLAN!F:F,PLAN!A:A,AY154)</f>
        <v>0</v>
      </c>
      <c r="AB154" s="3">
        <f>SUMIFS(PLAN!G:G,PLAN!A:A,AY154)</f>
        <v>0</v>
      </c>
      <c r="AC154" s="11"/>
      <c r="AD154" s="52"/>
      <c r="AE154" s="12">
        <v>1.28</v>
      </c>
      <c r="AF154" s="12">
        <v>0.42</v>
      </c>
      <c r="AG154" s="12">
        <v>0.02</v>
      </c>
      <c r="AH154" s="12">
        <v>0.18</v>
      </c>
      <c r="AI154" s="12"/>
      <c r="AJ154" s="12">
        <v>0.24</v>
      </c>
      <c r="AK154" s="67">
        <f>SUMIFS(PLAN!H:H,PLAN!A:A,AY154)</f>
        <v>0</v>
      </c>
      <c r="AL154" s="13"/>
      <c r="AM154" s="14">
        <f t="shared" si="29"/>
        <v>0</v>
      </c>
      <c r="AN154" s="14">
        <f t="shared" si="30"/>
        <v>0</v>
      </c>
      <c r="AO154" s="14">
        <f t="shared" si="31"/>
        <v>0</v>
      </c>
      <c r="AP154" s="14">
        <f t="shared" si="32"/>
        <v>0</v>
      </c>
      <c r="AQ154" s="14">
        <f t="shared" si="33"/>
        <v>0</v>
      </c>
      <c r="AR154" s="14">
        <f t="shared" si="34"/>
        <v>0</v>
      </c>
      <c r="AS154" s="14"/>
      <c r="AT154" s="14">
        <f t="shared" si="35"/>
        <v>0</v>
      </c>
      <c r="AU154" s="15" t="s">
        <v>3</v>
      </c>
      <c r="AV154" s="16">
        <f t="shared" si="28"/>
        <v>41548</v>
      </c>
      <c r="AW154" s="17"/>
      <c r="AX154" s="2"/>
      <c r="AY154" s="47"/>
    </row>
    <row r="155" spans="1:51" s="44" customFormat="1" ht="21">
      <c r="A155" s="2"/>
      <c r="B155" s="2">
        <v>81001042</v>
      </c>
      <c r="C155" s="52" t="s">
        <v>284</v>
      </c>
      <c r="D155" s="3">
        <v>155</v>
      </c>
      <c r="E155" s="3"/>
      <c r="F155" s="4"/>
      <c r="G155" s="47"/>
      <c r="H155" s="5"/>
      <c r="I155" s="18"/>
      <c r="J155" s="18"/>
      <c r="K155" s="7" t="str">
        <f t="shared" si="24"/>
        <v>ญ.</v>
      </c>
      <c r="L155" s="19"/>
      <c r="M155" s="19"/>
      <c r="N155" s="19"/>
      <c r="O155" s="45" t="str">
        <f t="shared" si="25"/>
        <v>//</v>
      </c>
      <c r="P155" s="6">
        <f t="shared" si="26"/>
        <v>0</v>
      </c>
      <c r="Q155" s="7">
        <f t="shared" si="27"/>
        <v>0</v>
      </c>
      <c r="R155" s="8"/>
      <c r="S155" s="8">
        <v>41548</v>
      </c>
      <c r="T155" s="9"/>
      <c r="U155" s="9"/>
      <c r="V155" s="9"/>
      <c r="W155" s="55">
        <f>SUMIFS(PLAN!B:B,PLAN!A:A,AY155)</f>
        <v>0</v>
      </c>
      <c r="X155" s="3">
        <f>SUMIFS(PLAN!C:C,PLAN!A:A,AY155)</f>
        <v>0</v>
      </c>
      <c r="Y155" s="10">
        <f>SUMIFS(PLAN!D:D,PLAN!A:A,AY155)</f>
        <v>0</v>
      </c>
      <c r="Z155" s="3">
        <f>SUMIFS(PLAN!E:E,PLAN!A:A,AY155)</f>
        <v>0</v>
      </c>
      <c r="AA155" s="3">
        <f>SUMIFS(PLAN!F:F,PLAN!A:A,AY155)</f>
        <v>0</v>
      </c>
      <c r="AB155" s="3">
        <f>SUMIFS(PLAN!G:G,PLAN!A:A,AY155)</f>
        <v>0</v>
      </c>
      <c r="AC155" s="11"/>
      <c r="AD155" s="52"/>
      <c r="AE155" s="12">
        <v>1.28</v>
      </c>
      <c r="AF155" s="12">
        <v>0.42</v>
      </c>
      <c r="AG155" s="12">
        <v>0.02</v>
      </c>
      <c r="AH155" s="12">
        <v>0.18</v>
      </c>
      <c r="AI155" s="12"/>
      <c r="AJ155" s="12">
        <v>0.24</v>
      </c>
      <c r="AK155" s="67">
        <f>SUMIFS(PLAN!H:H,PLAN!A:A,AY155)</f>
        <v>0</v>
      </c>
      <c r="AL155" s="13"/>
      <c r="AM155" s="14">
        <f t="shared" si="29"/>
        <v>0</v>
      </c>
      <c r="AN155" s="14">
        <f t="shared" si="30"/>
        <v>0</v>
      </c>
      <c r="AO155" s="14">
        <f t="shared" si="31"/>
        <v>0</v>
      </c>
      <c r="AP155" s="14">
        <f t="shared" si="32"/>
        <v>0</v>
      </c>
      <c r="AQ155" s="14">
        <f t="shared" si="33"/>
        <v>0</v>
      </c>
      <c r="AR155" s="14">
        <f t="shared" si="34"/>
        <v>0</v>
      </c>
      <c r="AS155" s="14"/>
      <c r="AT155" s="14">
        <f t="shared" si="35"/>
        <v>0</v>
      </c>
      <c r="AU155" s="15" t="s">
        <v>3</v>
      </c>
      <c r="AV155" s="16">
        <f t="shared" si="28"/>
        <v>41548</v>
      </c>
      <c r="AW155" s="17"/>
      <c r="AX155" s="2"/>
      <c r="AY155" s="47"/>
    </row>
    <row r="156" spans="1:51" s="44" customFormat="1" ht="21">
      <c r="A156" s="2"/>
      <c r="B156" s="2">
        <v>81001042</v>
      </c>
      <c r="C156" s="52" t="s">
        <v>284</v>
      </c>
      <c r="D156" s="3">
        <v>156</v>
      </c>
      <c r="E156" s="3"/>
      <c r="F156" s="4"/>
      <c r="G156" s="47"/>
      <c r="H156" s="5"/>
      <c r="I156" s="18"/>
      <c r="J156" s="18"/>
      <c r="K156" s="7" t="str">
        <f t="shared" si="24"/>
        <v>ญ.</v>
      </c>
      <c r="L156" s="19"/>
      <c r="M156" s="19"/>
      <c r="N156" s="19"/>
      <c r="O156" s="45" t="str">
        <f t="shared" si="25"/>
        <v>//</v>
      </c>
      <c r="P156" s="6">
        <f t="shared" si="26"/>
        <v>0</v>
      </c>
      <c r="Q156" s="7">
        <f t="shared" si="27"/>
        <v>0</v>
      </c>
      <c r="R156" s="8"/>
      <c r="S156" s="8">
        <v>41548</v>
      </c>
      <c r="T156" s="9"/>
      <c r="U156" s="9"/>
      <c r="V156" s="9"/>
      <c r="W156" s="55">
        <f>SUMIFS(PLAN!B:B,PLAN!A:A,AY156)</f>
        <v>0</v>
      </c>
      <c r="X156" s="3">
        <f>SUMIFS(PLAN!C:C,PLAN!A:A,AY156)</f>
        <v>0</v>
      </c>
      <c r="Y156" s="10">
        <f>SUMIFS(PLAN!D:D,PLAN!A:A,AY156)</f>
        <v>0</v>
      </c>
      <c r="Z156" s="3">
        <f>SUMIFS(PLAN!E:E,PLAN!A:A,AY156)</f>
        <v>0</v>
      </c>
      <c r="AA156" s="3">
        <f>SUMIFS(PLAN!F:F,PLAN!A:A,AY156)</f>
        <v>0</v>
      </c>
      <c r="AB156" s="3">
        <f>SUMIFS(PLAN!G:G,PLAN!A:A,AY156)</f>
        <v>0</v>
      </c>
      <c r="AC156" s="11"/>
      <c r="AD156" s="52"/>
      <c r="AE156" s="12">
        <v>1.28</v>
      </c>
      <c r="AF156" s="12">
        <v>0.42</v>
      </c>
      <c r="AG156" s="12">
        <v>0.02</v>
      </c>
      <c r="AH156" s="12">
        <v>0.18</v>
      </c>
      <c r="AI156" s="12"/>
      <c r="AJ156" s="12">
        <v>0.24</v>
      </c>
      <c r="AK156" s="67">
        <f>SUMIFS(PLAN!H:H,PLAN!A:A,AY156)</f>
        <v>0</v>
      </c>
      <c r="AL156" s="13"/>
      <c r="AM156" s="14">
        <f t="shared" si="29"/>
        <v>0</v>
      </c>
      <c r="AN156" s="14">
        <f t="shared" si="30"/>
        <v>0</v>
      </c>
      <c r="AO156" s="14">
        <f t="shared" si="31"/>
        <v>0</v>
      </c>
      <c r="AP156" s="14">
        <f t="shared" si="32"/>
        <v>0</v>
      </c>
      <c r="AQ156" s="14">
        <f t="shared" si="33"/>
        <v>0</v>
      </c>
      <c r="AR156" s="14">
        <f t="shared" si="34"/>
        <v>0</v>
      </c>
      <c r="AS156" s="14"/>
      <c r="AT156" s="14">
        <f t="shared" si="35"/>
        <v>0</v>
      </c>
      <c r="AU156" s="15" t="s">
        <v>3</v>
      </c>
      <c r="AV156" s="16">
        <f t="shared" si="28"/>
        <v>41548</v>
      </c>
      <c r="AW156" s="17"/>
      <c r="AX156" s="2"/>
      <c r="AY156" s="47"/>
    </row>
    <row r="157" spans="1:51" s="44" customFormat="1" ht="21">
      <c r="A157" s="2"/>
      <c r="B157" s="2">
        <v>81001042</v>
      </c>
      <c r="C157" s="52" t="s">
        <v>284</v>
      </c>
      <c r="D157" s="3">
        <v>157</v>
      </c>
      <c r="E157" s="3"/>
      <c r="F157" s="4"/>
      <c r="G157" s="47"/>
      <c r="H157" s="5"/>
      <c r="I157" s="18"/>
      <c r="J157" s="18"/>
      <c r="K157" s="7" t="str">
        <f t="shared" si="24"/>
        <v>ญ.</v>
      </c>
      <c r="L157" s="19"/>
      <c r="M157" s="19"/>
      <c r="N157" s="19"/>
      <c r="O157" s="45" t="str">
        <f t="shared" si="25"/>
        <v>//</v>
      </c>
      <c r="P157" s="6">
        <f t="shared" si="26"/>
        <v>0</v>
      </c>
      <c r="Q157" s="7">
        <f t="shared" si="27"/>
        <v>0</v>
      </c>
      <c r="R157" s="8"/>
      <c r="S157" s="8">
        <v>41548</v>
      </c>
      <c r="T157" s="9"/>
      <c r="U157" s="9"/>
      <c r="V157" s="9"/>
      <c r="W157" s="55">
        <f>SUMIFS(PLAN!B:B,PLAN!A:A,AY157)</f>
        <v>0</v>
      </c>
      <c r="X157" s="3">
        <f>SUMIFS(PLAN!C:C,PLAN!A:A,AY157)</f>
        <v>0</v>
      </c>
      <c r="Y157" s="10">
        <f>SUMIFS(PLAN!D:D,PLAN!A:A,AY157)</f>
        <v>0</v>
      </c>
      <c r="Z157" s="3">
        <f>SUMIFS(PLAN!E:E,PLAN!A:A,AY157)</f>
        <v>0</v>
      </c>
      <c r="AA157" s="3">
        <f>SUMIFS(PLAN!F:F,PLAN!A:A,AY157)</f>
        <v>0</v>
      </c>
      <c r="AB157" s="3">
        <f>SUMIFS(PLAN!G:G,PLAN!A:A,AY157)</f>
        <v>0</v>
      </c>
      <c r="AC157" s="11"/>
      <c r="AD157" s="52"/>
      <c r="AE157" s="12">
        <v>1.28</v>
      </c>
      <c r="AF157" s="12">
        <v>0.42</v>
      </c>
      <c r="AG157" s="12">
        <v>0.02</v>
      </c>
      <c r="AH157" s="12">
        <v>0.18</v>
      </c>
      <c r="AI157" s="12"/>
      <c r="AJ157" s="12">
        <v>0.24</v>
      </c>
      <c r="AK157" s="67">
        <f>SUMIFS(PLAN!H:H,PLAN!A:A,AY157)</f>
        <v>0</v>
      </c>
      <c r="AL157" s="13"/>
      <c r="AM157" s="14">
        <f t="shared" si="29"/>
        <v>0</v>
      </c>
      <c r="AN157" s="14">
        <f t="shared" si="30"/>
        <v>0</v>
      </c>
      <c r="AO157" s="14">
        <f t="shared" si="31"/>
        <v>0</v>
      </c>
      <c r="AP157" s="14">
        <f t="shared" si="32"/>
        <v>0</v>
      </c>
      <c r="AQ157" s="14">
        <f t="shared" si="33"/>
        <v>0</v>
      </c>
      <c r="AR157" s="14">
        <f t="shared" si="34"/>
        <v>0</v>
      </c>
      <c r="AS157" s="14"/>
      <c r="AT157" s="14">
        <f t="shared" si="35"/>
        <v>0</v>
      </c>
      <c r="AU157" s="15" t="s">
        <v>3</v>
      </c>
      <c r="AV157" s="16">
        <f t="shared" si="28"/>
        <v>41548</v>
      </c>
      <c r="AW157" s="17"/>
      <c r="AX157" s="2"/>
      <c r="AY157" s="47"/>
    </row>
    <row r="158" spans="1:51" s="44" customFormat="1" ht="21">
      <c r="A158" s="2"/>
      <c r="B158" s="2">
        <v>81001042</v>
      </c>
      <c r="C158" s="52" t="s">
        <v>284</v>
      </c>
      <c r="D158" s="3">
        <v>158</v>
      </c>
      <c r="E158" s="3"/>
      <c r="F158" s="4"/>
      <c r="G158" s="47"/>
      <c r="H158" s="5"/>
      <c r="I158" s="18"/>
      <c r="J158" s="18"/>
      <c r="K158" s="7" t="str">
        <f t="shared" si="24"/>
        <v>ญ.</v>
      </c>
      <c r="L158" s="19"/>
      <c r="M158" s="19"/>
      <c r="N158" s="19"/>
      <c r="O158" s="45" t="str">
        <f t="shared" si="25"/>
        <v>//</v>
      </c>
      <c r="P158" s="6">
        <f t="shared" si="26"/>
        <v>0</v>
      </c>
      <c r="Q158" s="7">
        <f t="shared" si="27"/>
        <v>0</v>
      </c>
      <c r="R158" s="8"/>
      <c r="S158" s="8">
        <v>41548</v>
      </c>
      <c r="T158" s="9"/>
      <c r="U158" s="9"/>
      <c r="V158" s="9"/>
      <c r="W158" s="55">
        <f>SUMIFS(PLAN!B:B,PLAN!A:A,AY158)</f>
        <v>0</v>
      </c>
      <c r="X158" s="3">
        <f>SUMIFS(PLAN!C:C,PLAN!A:A,AY158)</f>
        <v>0</v>
      </c>
      <c r="Y158" s="10">
        <f>SUMIFS(PLAN!D:D,PLAN!A:A,AY158)</f>
        <v>0</v>
      </c>
      <c r="Z158" s="3">
        <f>SUMIFS(PLAN!E:E,PLAN!A:A,AY158)</f>
        <v>0</v>
      </c>
      <c r="AA158" s="3">
        <f>SUMIFS(PLAN!F:F,PLAN!A:A,AY158)</f>
        <v>0</v>
      </c>
      <c r="AB158" s="3">
        <f>SUMIFS(PLAN!G:G,PLAN!A:A,AY158)</f>
        <v>0</v>
      </c>
      <c r="AC158" s="11"/>
      <c r="AD158" s="52"/>
      <c r="AE158" s="12">
        <v>1.28</v>
      </c>
      <c r="AF158" s="12">
        <v>0.42</v>
      </c>
      <c r="AG158" s="12">
        <v>0.02</v>
      </c>
      <c r="AH158" s="12">
        <v>0.18</v>
      </c>
      <c r="AI158" s="12"/>
      <c r="AJ158" s="12">
        <v>0.24</v>
      </c>
      <c r="AK158" s="67">
        <f>SUMIFS(PLAN!H:H,PLAN!A:A,AY158)</f>
        <v>0</v>
      </c>
      <c r="AL158" s="13"/>
      <c r="AM158" s="14">
        <f t="shared" si="29"/>
        <v>0</v>
      </c>
      <c r="AN158" s="14">
        <f t="shared" si="30"/>
        <v>0</v>
      </c>
      <c r="AO158" s="14">
        <f t="shared" si="31"/>
        <v>0</v>
      </c>
      <c r="AP158" s="14">
        <f t="shared" si="32"/>
        <v>0</v>
      </c>
      <c r="AQ158" s="14">
        <f t="shared" si="33"/>
        <v>0</v>
      </c>
      <c r="AR158" s="14">
        <f t="shared" si="34"/>
        <v>0</v>
      </c>
      <c r="AS158" s="14"/>
      <c r="AT158" s="14">
        <f t="shared" si="35"/>
        <v>0</v>
      </c>
      <c r="AU158" s="15" t="s">
        <v>3</v>
      </c>
      <c r="AV158" s="16">
        <f t="shared" si="28"/>
        <v>41548</v>
      </c>
      <c r="AW158" s="17"/>
      <c r="AX158" s="2"/>
      <c r="AY158" s="47"/>
    </row>
    <row r="159" spans="1:51" s="44" customFormat="1" ht="21">
      <c r="A159" s="2"/>
      <c r="B159" s="2">
        <v>81001042</v>
      </c>
      <c r="C159" s="52" t="s">
        <v>284</v>
      </c>
      <c r="D159" s="3">
        <v>159</v>
      </c>
      <c r="E159" s="3"/>
      <c r="F159" s="4"/>
      <c r="G159" s="47"/>
      <c r="H159" s="5"/>
      <c r="I159" s="18"/>
      <c r="J159" s="18"/>
      <c r="K159" s="7" t="str">
        <f t="shared" si="24"/>
        <v>ญ.</v>
      </c>
      <c r="L159" s="19"/>
      <c r="M159" s="19"/>
      <c r="N159" s="19"/>
      <c r="O159" s="45" t="str">
        <f t="shared" si="25"/>
        <v>//</v>
      </c>
      <c r="P159" s="6">
        <f t="shared" si="26"/>
        <v>0</v>
      </c>
      <c r="Q159" s="7">
        <f t="shared" si="27"/>
        <v>0</v>
      </c>
      <c r="R159" s="8"/>
      <c r="S159" s="8">
        <v>41548</v>
      </c>
      <c r="T159" s="9"/>
      <c r="U159" s="9"/>
      <c r="V159" s="9"/>
      <c r="W159" s="55">
        <f>SUMIFS(PLAN!B:B,PLAN!A:A,AY159)</f>
        <v>0</v>
      </c>
      <c r="X159" s="3">
        <f>SUMIFS(PLAN!C:C,PLAN!A:A,AY159)</f>
        <v>0</v>
      </c>
      <c r="Y159" s="10">
        <f>SUMIFS(PLAN!D:D,PLAN!A:A,AY159)</f>
        <v>0</v>
      </c>
      <c r="Z159" s="3">
        <f>SUMIFS(PLAN!E:E,PLAN!A:A,AY159)</f>
        <v>0</v>
      </c>
      <c r="AA159" s="3">
        <f>SUMIFS(PLAN!F:F,PLAN!A:A,AY159)</f>
        <v>0</v>
      </c>
      <c r="AB159" s="3">
        <f>SUMIFS(PLAN!G:G,PLAN!A:A,AY159)</f>
        <v>0</v>
      </c>
      <c r="AC159" s="11"/>
      <c r="AD159" s="52"/>
      <c r="AE159" s="12">
        <v>1.28</v>
      </c>
      <c r="AF159" s="12">
        <v>0.42</v>
      </c>
      <c r="AG159" s="12">
        <v>0.02</v>
      </c>
      <c r="AH159" s="12">
        <v>0.18</v>
      </c>
      <c r="AI159" s="12"/>
      <c r="AJ159" s="12">
        <v>0.24</v>
      </c>
      <c r="AK159" s="67">
        <f>SUMIFS(PLAN!H:H,PLAN!A:A,AY159)</f>
        <v>0</v>
      </c>
      <c r="AL159" s="13"/>
      <c r="AM159" s="14">
        <f t="shared" si="29"/>
        <v>0</v>
      </c>
      <c r="AN159" s="14">
        <f t="shared" si="30"/>
        <v>0</v>
      </c>
      <c r="AO159" s="14">
        <f t="shared" si="31"/>
        <v>0</v>
      </c>
      <c r="AP159" s="14">
        <f t="shared" si="32"/>
        <v>0</v>
      </c>
      <c r="AQ159" s="14">
        <f t="shared" si="33"/>
        <v>0</v>
      </c>
      <c r="AR159" s="14">
        <f t="shared" si="34"/>
        <v>0</v>
      </c>
      <c r="AS159" s="14"/>
      <c r="AT159" s="14">
        <f t="shared" si="35"/>
        <v>0</v>
      </c>
      <c r="AU159" s="15" t="s">
        <v>3</v>
      </c>
      <c r="AV159" s="16">
        <f t="shared" si="28"/>
        <v>41548</v>
      </c>
      <c r="AW159" s="17"/>
      <c r="AX159" s="2"/>
      <c r="AY159" s="47"/>
    </row>
    <row r="160" spans="1:51" s="44" customFormat="1" ht="21">
      <c r="A160" s="2"/>
      <c r="B160" s="2">
        <v>81001042</v>
      </c>
      <c r="C160" s="52" t="s">
        <v>284</v>
      </c>
      <c r="D160" s="3">
        <v>160</v>
      </c>
      <c r="E160" s="3"/>
      <c r="F160" s="4"/>
      <c r="G160" s="47"/>
      <c r="H160" s="5"/>
      <c r="I160" s="18"/>
      <c r="J160" s="18"/>
      <c r="K160" s="7" t="str">
        <f t="shared" si="24"/>
        <v>ญ.</v>
      </c>
      <c r="L160" s="19"/>
      <c r="M160" s="19"/>
      <c r="N160" s="19"/>
      <c r="O160" s="45" t="str">
        <f t="shared" si="25"/>
        <v>//</v>
      </c>
      <c r="P160" s="6">
        <f t="shared" si="26"/>
        <v>0</v>
      </c>
      <c r="Q160" s="7">
        <f t="shared" si="27"/>
        <v>0</v>
      </c>
      <c r="R160" s="8"/>
      <c r="S160" s="8">
        <v>41548</v>
      </c>
      <c r="T160" s="9"/>
      <c r="U160" s="9"/>
      <c r="V160" s="9"/>
      <c r="W160" s="55">
        <f>SUMIFS(PLAN!B:B,PLAN!A:A,AY160)</f>
        <v>0</v>
      </c>
      <c r="X160" s="3">
        <f>SUMIFS(PLAN!C:C,PLAN!A:A,AY160)</f>
        <v>0</v>
      </c>
      <c r="Y160" s="10">
        <f>SUMIFS(PLAN!D:D,PLAN!A:A,AY160)</f>
        <v>0</v>
      </c>
      <c r="Z160" s="3">
        <f>SUMIFS(PLAN!E:E,PLAN!A:A,AY160)</f>
        <v>0</v>
      </c>
      <c r="AA160" s="3">
        <f>SUMIFS(PLAN!F:F,PLAN!A:A,AY160)</f>
        <v>0</v>
      </c>
      <c r="AB160" s="3">
        <f>SUMIFS(PLAN!G:G,PLAN!A:A,AY160)</f>
        <v>0</v>
      </c>
      <c r="AC160" s="11"/>
      <c r="AD160" s="52"/>
      <c r="AE160" s="12">
        <v>1.28</v>
      </c>
      <c r="AF160" s="12">
        <v>0.42</v>
      </c>
      <c r="AG160" s="12">
        <v>0.02</v>
      </c>
      <c r="AH160" s="12">
        <v>0.18</v>
      </c>
      <c r="AI160" s="12"/>
      <c r="AJ160" s="12">
        <v>0.24</v>
      </c>
      <c r="AK160" s="67">
        <f>SUMIFS(PLAN!H:H,PLAN!A:A,AY160)</f>
        <v>0</v>
      </c>
      <c r="AL160" s="13"/>
      <c r="AM160" s="14">
        <f t="shared" si="29"/>
        <v>0</v>
      </c>
      <c r="AN160" s="14">
        <f t="shared" si="30"/>
        <v>0</v>
      </c>
      <c r="AO160" s="14">
        <f t="shared" si="31"/>
        <v>0</v>
      </c>
      <c r="AP160" s="14">
        <f t="shared" si="32"/>
        <v>0</v>
      </c>
      <c r="AQ160" s="14">
        <f t="shared" si="33"/>
        <v>0</v>
      </c>
      <c r="AR160" s="14">
        <f t="shared" si="34"/>
        <v>0</v>
      </c>
      <c r="AS160" s="14"/>
      <c r="AT160" s="14">
        <f t="shared" si="35"/>
        <v>0</v>
      </c>
      <c r="AU160" s="15" t="s">
        <v>3</v>
      </c>
      <c r="AV160" s="16">
        <f t="shared" si="28"/>
        <v>41548</v>
      </c>
      <c r="AW160" s="17"/>
      <c r="AX160" s="2"/>
      <c r="AY160" s="47"/>
    </row>
    <row r="161" spans="1:51" s="44" customFormat="1" ht="21">
      <c r="A161" s="2"/>
      <c r="B161" s="2">
        <v>81001042</v>
      </c>
      <c r="C161" s="52" t="s">
        <v>284</v>
      </c>
      <c r="D161" s="3">
        <v>161</v>
      </c>
      <c r="E161" s="3"/>
      <c r="F161" s="4"/>
      <c r="G161" s="47"/>
      <c r="H161" s="5"/>
      <c r="I161" s="18"/>
      <c r="J161" s="18"/>
      <c r="K161" s="7" t="str">
        <f t="shared" si="24"/>
        <v>ญ.</v>
      </c>
      <c r="L161" s="19"/>
      <c r="M161" s="19"/>
      <c r="N161" s="19"/>
      <c r="O161" s="45" t="str">
        <f t="shared" si="25"/>
        <v>//</v>
      </c>
      <c r="P161" s="6">
        <f t="shared" si="26"/>
        <v>0</v>
      </c>
      <c r="Q161" s="7">
        <f t="shared" si="27"/>
        <v>0</v>
      </c>
      <c r="R161" s="8"/>
      <c r="S161" s="8">
        <v>41548</v>
      </c>
      <c r="T161" s="9"/>
      <c r="U161" s="9"/>
      <c r="V161" s="9"/>
      <c r="W161" s="55">
        <f>SUMIFS(PLAN!B:B,PLAN!A:A,AY161)</f>
        <v>0</v>
      </c>
      <c r="X161" s="3">
        <f>SUMIFS(PLAN!C:C,PLAN!A:A,AY161)</f>
        <v>0</v>
      </c>
      <c r="Y161" s="10">
        <f>SUMIFS(PLAN!D:D,PLAN!A:A,AY161)</f>
        <v>0</v>
      </c>
      <c r="Z161" s="3">
        <f>SUMIFS(PLAN!E:E,PLAN!A:A,AY161)</f>
        <v>0</v>
      </c>
      <c r="AA161" s="3">
        <f>SUMIFS(PLAN!F:F,PLAN!A:A,AY161)</f>
        <v>0</v>
      </c>
      <c r="AB161" s="3">
        <f>SUMIFS(PLAN!G:G,PLAN!A:A,AY161)</f>
        <v>0</v>
      </c>
      <c r="AC161" s="11"/>
      <c r="AD161" s="52"/>
      <c r="AE161" s="12">
        <v>1.28</v>
      </c>
      <c r="AF161" s="12">
        <v>0.42</v>
      </c>
      <c r="AG161" s="12">
        <v>0.02</v>
      </c>
      <c r="AH161" s="12">
        <v>0.18</v>
      </c>
      <c r="AI161" s="12"/>
      <c r="AJ161" s="12">
        <v>0.24</v>
      </c>
      <c r="AK161" s="67">
        <f>SUMIFS(PLAN!H:H,PLAN!A:A,AY161)</f>
        <v>0</v>
      </c>
      <c r="AL161" s="13"/>
      <c r="AM161" s="14">
        <f t="shared" si="29"/>
        <v>0</v>
      </c>
      <c r="AN161" s="14">
        <f t="shared" si="30"/>
        <v>0</v>
      </c>
      <c r="AO161" s="14">
        <f t="shared" si="31"/>
        <v>0</v>
      </c>
      <c r="AP161" s="14">
        <f t="shared" si="32"/>
        <v>0</v>
      </c>
      <c r="AQ161" s="14">
        <f t="shared" si="33"/>
        <v>0</v>
      </c>
      <c r="AR161" s="14">
        <f t="shared" si="34"/>
        <v>0</v>
      </c>
      <c r="AS161" s="14"/>
      <c r="AT161" s="14">
        <f t="shared" si="35"/>
        <v>0</v>
      </c>
      <c r="AU161" s="15" t="s">
        <v>3</v>
      </c>
      <c r="AV161" s="16">
        <f t="shared" si="28"/>
        <v>41548</v>
      </c>
      <c r="AW161" s="17"/>
      <c r="AX161" s="2"/>
      <c r="AY161" s="47"/>
    </row>
    <row r="162" spans="1:51" s="44" customFormat="1" ht="21">
      <c r="A162" s="2"/>
      <c r="B162" s="2">
        <v>81001042</v>
      </c>
      <c r="C162" s="52" t="s">
        <v>284</v>
      </c>
      <c r="D162" s="3">
        <v>162</v>
      </c>
      <c r="E162" s="3"/>
      <c r="F162" s="4"/>
      <c r="G162" s="47"/>
      <c r="H162" s="5"/>
      <c r="I162" s="18"/>
      <c r="J162" s="18"/>
      <c r="K162" s="7" t="str">
        <f t="shared" si="24"/>
        <v>ญ.</v>
      </c>
      <c r="L162" s="19"/>
      <c r="M162" s="19"/>
      <c r="N162" s="19"/>
      <c r="O162" s="45" t="str">
        <f t="shared" si="25"/>
        <v>//</v>
      </c>
      <c r="P162" s="6">
        <f t="shared" si="26"/>
        <v>0</v>
      </c>
      <c r="Q162" s="7">
        <f t="shared" si="27"/>
        <v>0</v>
      </c>
      <c r="R162" s="8"/>
      <c r="S162" s="8">
        <v>41548</v>
      </c>
      <c r="T162" s="9"/>
      <c r="U162" s="9"/>
      <c r="V162" s="9"/>
      <c r="W162" s="55">
        <f>SUMIFS(PLAN!B:B,PLAN!A:A,AY162)</f>
        <v>0</v>
      </c>
      <c r="X162" s="3">
        <f>SUMIFS(PLAN!C:C,PLAN!A:A,AY162)</f>
        <v>0</v>
      </c>
      <c r="Y162" s="10">
        <f>SUMIFS(PLAN!D:D,PLAN!A:A,AY162)</f>
        <v>0</v>
      </c>
      <c r="Z162" s="3">
        <f>SUMIFS(PLAN!E:E,PLAN!A:A,AY162)</f>
        <v>0</v>
      </c>
      <c r="AA162" s="3">
        <f>SUMIFS(PLAN!F:F,PLAN!A:A,AY162)</f>
        <v>0</v>
      </c>
      <c r="AB162" s="3">
        <f>SUMIFS(PLAN!G:G,PLAN!A:A,AY162)</f>
        <v>0</v>
      </c>
      <c r="AC162" s="11"/>
      <c r="AD162" s="52"/>
      <c r="AE162" s="12">
        <v>1.28</v>
      </c>
      <c r="AF162" s="12">
        <v>0.42</v>
      </c>
      <c r="AG162" s="12">
        <v>0.02</v>
      </c>
      <c r="AH162" s="12">
        <v>0.18</v>
      </c>
      <c r="AI162" s="12"/>
      <c r="AJ162" s="12">
        <v>0.24</v>
      </c>
      <c r="AK162" s="67">
        <f>SUMIFS(PLAN!H:H,PLAN!A:A,AY162)</f>
        <v>0</v>
      </c>
      <c r="AL162" s="13"/>
      <c r="AM162" s="14">
        <f t="shared" si="29"/>
        <v>0</v>
      </c>
      <c r="AN162" s="14">
        <f t="shared" si="30"/>
        <v>0</v>
      </c>
      <c r="AO162" s="14">
        <f t="shared" si="31"/>
        <v>0</v>
      </c>
      <c r="AP162" s="14">
        <f t="shared" si="32"/>
        <v>0</v>
      </c>
      <c r="AQ162" s="14">
        <f t="shared" si="33"/>
        <v>0</v>
      </c>
      <c r="AR162" s="14">
        <f t="shared" si="34"/>
        <v>0</v>
      </c>
      <c r="AS162" s="14"/>
      <c r="AT162" s="14">
        <f t="shared" si="35"/>
        <v>0</v>
      </c>
      <c r="AU162" s="15" t="s">
        <v>3</v>
      </c>
      <c r="AV162" s="16">
        <f t="shared" si="28"/>
        <v>41548</v>
      </c>
      <c r="AW162" s="17"/>
      <c r="AX162" s="2"/>
      <c r="AY162" s="47"/>
    </row>
    <row r="163" spans="1:51" s="44" customFormat="1" ht="21">
      <c r="A163" s="2"/>
      <c r="B163" s="2">
        <v>81001042</v>
      </c>
      <c r="C163" s="52" t="s">
        <v>284</v>
      </c>
      <c r="D163" s="3">
        <v>163</v>
      </c>
      <c r="E163" s="3"/>
      <c r="F163" s="4"/>
      <c r="G163" s="47"/>
      <c r="H163" s="5"/>
      <c r="I163" s="18"/>
      <c r="J163" s="18"/>
      <c r="K163" s="7" t="str">
        <f t="shared" si="24"/>
        <v>ญ.</v>
      </c>
      <c r="L163" s="19"/>
      <c r="M163" s="19"/>
      <c r="N163" s="19"/>
      <c r="O163" s="45" t="str">
        <f t="shared" si="25"/>
        <v>//</v>
      </c>
      <c r="P163" s="6">
        <f t="shared" si="26"/>
        <v>0</v>
      </c>
      <c r="Q163" s="7">
        <f t="shared" si="27"/>
        <v>0</v>
      </c>
      <c r="R163" s="8"/>
      <c r="S163" s="8">
        <v>41548</v>
      </c>
      <c r="T163" s="9"/>
      <c r="U163" s="9"/>
      <c r="V163" s="9"/>
      <c r="W163" s="55">
        <f>SUMIFS(PLAN!B:B,PLAN!A:A,AY163)</f>
        <v>0</v>
      </c>
      <c r="X163" s="3">
        <f>SUMIFS(PLAN!C:C,PLAN!A:A,AY163)</f>
        <v>0</v>
      </c>
      <c r="Y163" s="10">
        <f>SUMIFS(PLAN!D:D,PLAN!A:A,AY163)</f>
        <v>0</v>
      </c>
      <c r="Z163" s="3">
        <f>SUMIFS(PLAN!E:E,PLAN!A:A,AY163)</f>
        <v>0</v>
      </c>
      <c r="AA163" s="3">
        <f>SUMIFS(PLAN!F:F,PLAN!A:A,AY163)</f>
        <v>0</v>
      </c>
      <c r="AB163" s="3">
        <f>SUMIFS(PLAN!G:G,PLAN!A:A,AY163)</f>
        <v>0</v>
      </c>
      <c r="AC163" s="11"/>
      <c r="AD163" s="52"/>
      <c r="AE163" s="12">
        <v>1.28</v>
      </c>
      <c r="AF163" s="12">
        <v>0.42</v>
      </c>
      <c r="AG163" s="12">
        <v>0.02</v>
      </c>
      <c r="AH163" s="12">
        <v>0.18</v>
      </c>
      <c r="AI163" s="12"/>
      <c r="AJ163" s="12">
        <v>0.24</v>
      </c>
      <c r="AK163" s="67">
        <f>SUMIFS(PLAN!H:H,PLAN!A:A,AY163)</f>
        <v>0</v>
      </c>
      <c r="AL163" s="13"/>
      <c r="AM163" s="14">
        <f t="shared" si="29"/>
        <v>0</v>
      </c>
      <c r="AN163" s="14">
        <f t="shared" si="30"/>
        <v>0</v>
      </c>
      <c r="AO163" s="14">
        <f t="shared" si="31"/>
        <v>0</v>
      </c>
      <c r="AP163" s="14">
        <f t="shared" si="32"/>
        <v>0</v>
      </c>
      <c r="AQ163" s="14">
        <f t="shared" si="33"/>
        <v>0</v>
      </c>
      <c r="AR163" s="14">
        <f t="shared" si="34"/>
        <v>0</v>
      </c>
      <c r="AS163" s="14"/>
      <c r="AT163" s="14">
        <f t="shared" si="35"/>
        <v>0</v>
      </c>
      <c r="AU163" s="15" t="s">
        <v>3</v>
      </c>
      <c r="AV163" s="16">
        <f t="shared" si="28"/>
        <v>41548</v>
      </c>
      <c r="AW163" s="17"/>
      <c r="AX163" s="2"/>
      <c r="AY163" s="47"/>
    </row>
    <row r="164" spans="1:51" s="44" customFormat="1" ht="21">
      <c r="A164" s="2"/>
      <c r="B164" s="2">
        <v>81001042</v>
      </c>
      <c r="C164" s="52" t="s">
        <v>284</v>
      </c>
      <c r="D164" s="3">
        <v>164</v>
      </c>
      <c r="E164" s="3"/>
      <c r="F164" s="4"/>
      <c r="G164" s="47"/>
      <c r="H164" s="5"/>
      <c r="I164" s="18"/>
      <c r="J164" s="18"/>
      <c r="K164" s="7" t="str">
        <f t="shared" si="24"/>
        <v>ญ.</v>
      </c>
      <c r="L164" s="19"/>
      <c r="M164" s="19"/>
      <c r="N164" s="19"/>
      <c r="O164" s="45" t="str">
        <f t="shared" si="25"/>
        <v>//</v>
      </c>
      <c r="P164" s="6">
        <f t="shared" si="26"/>
        <v>0</v>
      </c>
      <c r="Q164" s="7">
        <f t="shared" si="27"/>
        <v>0</v>
      </c>
      <c r="R164" s="8"/>
      <c r="S164" s="8">
        <v>41548</v>
      </c>
      <c r="T164" s="9"/>
      <c r="U164" s="9"/>
      <c r="V164" s="9"/>
      <c r="W164" s="55">
        <f>SUMIFS(PLAN!B:B,PLAN!A:A,AY164)</f>
        <v>0</v>
      </c>
      <c r="X164" s="3">
        <f>SUMIFS(PLAN!C:C,PLAN!A:A,AY164)</f>
        <v>0</v>
      </c>
      <c r="Y164" s="10">
        <f>SUMIFS(PLAN!D:D,PLAN!A:A,AY164)</f>
        <v>0</v>
      </c>
      <c r="Z164" s="3">
        <f>SUMIFS(PLAN!E:E,PLAN!A:A,AY164)</f>
        <v>0</v>
      </c>
      <c r="AA164" s="3">
        <f>SUMIFS(PLAN!F:F,PLAN!A:A,AY164)</f>
        <v>0</v>
      </c>
      <c r="AB164" s="3">
        <f>SUMIFS(PLAN!G:G,PLAN!A:A,AY164)</f>
        <v>0</v>
      </c>
      <c r="AC164" s="11"/>
      <c r="AD164" s="52"/>
      <c r="AE164" s="12">
        <v>1.28</v>
      </c>
      <c r="AF164" s="12">
        <v>0.42</v>
      </c>
      <c r="AG164" s="12">
        <v>0.02</v>
      </c>
      <c r="AH164" s="12">
        <v>0.18</v>
      </c>
      <c r="AI164" s="12"/>
      <c r="AJ164" s="12">
        <v>0.24</v>
      </c>
      <c r="AK164" s="67">
        <f>SUMIFS(PLAN!H:H,PLAN!A:A,AY164)</f>
        <v>0</v>
      </c>
      <c r="AL164" s="13"/>
      <c r="AM164" s="14">
        <f t="shared" si="29"/>
        <v>0</v>
      </c>
      <c r="AN164" s="14">
        <f t="shared" si="30"/>
        <v>0</v>
      </c>
      <c r="AO164" s="14">
        <f t="shared" si="31"/>
        <v>0</v>
      </c>
      <c r="AP164" s="14">
        <f t="shared" si="32"/>
        <v>0</v>
      </c>
      <c r="AQ164" s="14">
        <f t="shared" si="33"/>
        <v>0</v>
      </c>
      <c r="AR164" s="14">
        <f t="shared" si="34"/>
        <v>0</v>
      </c>
      <c r="AS164" s="14"/>
      <c r="AT164" s="14">
        <f t="shared" si="35"/>
        <v>0</v>
      </c>
      <c r="AU164" s="15" t="s">
        <v>3</v>
      </c>
      <c r="AV164" s="16">
        <f t="shared" si="28"/>
        <v>41548</v>
      </c>
      <c r="AW164" s="17"/>
      <c r="AX164" s="2"/>
      <c r="AY164" s="47"/>
    </row>
    <row r="165" spans="1:51" s="44" customFormat="1" ht="21">
      <c r="A165" s="2"/>
      <c r="B165" s="2">
        <v>81001042</v>
      </c>
      <c r="C165" s="52" t="s">
        <v>284</v>
      </c>
      <c r="D165" s="3">
        <v>165</v>
      </c>
      <c r="E165" s="3"/>
      <c r="F165" s="4"/>
      <c r="G165" s="47"/>
      <c r="H165" s="5"/>
      <c r="I165" s="18"/>
      <c r="J165" s="18"/>
      <c r="K165" s="7" t="str">
        <f t="shared" si="24"/>
        <v>ญ.</v>
      </c>
      <c r="L165" s="19"/>
      <c r="M165" s="19"/>
      <c r="N165" s="19"/>
      <c r="O165" s="45" t="str">
        <f t="shared" si="25"/>
        <v>//</v>
      </c>
      <c r="P165" s="6">
        <f t="shared" si="26"/>
        <v>0</v>
      </c>
      <c r="Q165" s="7">
        <f t="shared" si="27"/>
        <v>0</v>
      </c>
      <c r="R165" s="8"/>
      <c r="S165" s="8">
        <v>41548</v>
      </c>
      <c r="T165" s="9"/>
      <c r="U165" s="9"/>
      <c r="V165" s="9"/>
      <c r="W165" s="55">
        <f>SUMIFS(PLAN!B:B,PLAN!A:A,AY165)</f>
        <v>0</v>
      </c>
      <c r="X165" s="3">
        <f>SUMIFS(PLAN!C:C,PLAN!A:A,AY165)</f>
        <v>0</v>
      </c>
      <c r="Y165" s="10">
        <f>SUMIFS(PLAN!D:D,PLAN!A:A,AY165)</f>
        <v>0</v>
      </c>
      <c r="Z165" s="3">
        <f>SUMIFS(PLAN!E:E,PLAN!A:A,AY165)</f>
        <v>0</v>
      </c>
      <c r="AA165" s="3">
        <f>SUMIFS(PLAN!F:F,PLAN!A:A,AY165)</f>
        <v>0</v>
      </c>
      <c r="AB165" s="3">
        <f>SUMIFS(PLAN!G:G,PLAN!A:A,AY165)</f>
        <v>0</v>
      </c>
      <c r="AC165" s="11"/>
      <c r="AD165" s="52"/>
      <c r="AE165" s="12">
        <v>1.28</v>
      </c>
      <c r="AF165" s="12">
        <v>0.42</v>
      </c>
      <c r="AG165" s="12">
        <v>0.02</v>
      </c>
      <c r="AH165" s="12">
        <v>0.18</v>
      </c>
      <c r="AI165" s="12"/>
      <c r="AJ165" s="12">
        <v>0.24</v>
      </c>
      <c r="AK165" s="67">
        <f>SUMIFS(PLAN!H:H,PLAN!A:A,AY165)</f>
        <v>0</v>
      </c>
      <c r="AL165" s="13"/>
      <c r="AM165" s="14">
        <f t="shared" si="29"/>
        <v>0</v>
      </c>
      <c r="AN165" s="14">
        <f t="shared" si="30"/>
        <v>0</v>
      </c>
      <c r="AO165" s="14">
        <f t="shared" si="31"/>
        <v>0</v>
      </c>
      <c r="AP165" s="14">
        <f t="shared" si="32"/>
        <v>0</v>
      </c>
      <c r="AQ165" s="14">
        <f t="shared" si="33"/>
        <v>0</v>
      </c>
      <c r="AR165" s="14">
        <f t="shared" si="34"/>
        <v>0</v>
      </c>
      <c r="AS165" s="14"/>
      <c r="AT165" s="14">
        <f t="shared" si="35"/>
        <v>0</v>
      </c>
      <c r="AU165" s="15" t="s">
        <v>3</v>
      </c>
      <c r="AV165" s="16">
        <f t="shared" si="28"/>
        <v>41548</v>
      </c>
      <c r="AW165" s="17"/>
      <c r="AX165" s="2"/>
      <c r="AY165" s="47"/>
    </row>
    <row r="166" spans="1:51" s="44" customFormat="1" ht="21">
      <c r="A166" s="2"/>
      <c r="B166" s="2">
        <v>81001042</v>
      </c>
      <c r="C166" s="52" t="s">
        <v>284</v>
      </c>
      <c r="D166" s="3">
        <v>166</v>
      </c>
      <c r="E166" s="3"/>
      <c r="F166" s="4"/>
      <c r="G166" s="47"/>
      <c r="H166" s="5"/>
      <c r="I166" s="18"/>
      <c r="J166" s="18"/>
      <c r="K166" s="7" t="str">
        <f t="shared" si="24"/>
        <v>ญ.</v>
      </c>
      <c r="L166" s="19"/>
      <c r="M166" s="19"/>
      <c r="N166" s="19"/>
      <c r="O166" s="45" t="str">
        <f t="shared" si="25"/>
        <v>//</v>
      </c>
      <c r="P166" s="6">
        <f t="shared" si="26"/>
        <v>0</v>
      </c>
      <c r="Q166" s="7">
        <f t="shared" si="27"/>
        <v>0</v>
      </c>
      <c r="R166" s="8"/>
      <c r="S166" s="8">
        <v>41548</v>
      </c>
      <c r="T166" s="9"/>
      <c r="U166" s="9"/>
      <c r="V166" s="9"/>
      <c r="W166" s="55">
        <f>SUMIFS(PLAN!B:B,PLAN!A:A,AY166)</f>
        <v>0</v>
      </c>
      <c r="X166" s="3">
        <f>SUMIFS(PLAN!C:C,PLAN!A:A,AY166)</f>
        <v>0</v>
      </c>
      <c r="Y166" s="10">
        <f>SUMIFS(PLAN!D:D,PLAN!A:A,AY166)</f>
        <v>0</v>
      </c>
      <c r="Z166" s="3">
        <f>SUMIFS(PLAN!E:E,PLAN!A:A,AY166)</f>
        <v>0</v>
      </c>
      <c r="AA166" s="3">
        <f>SUMIFS(PLAN!F:F,PLAN!A:A,AY166)</f>
        <v>0</v>
      </c>
      <c r="AB166" s="3">
        <f>SUMIFS(PLAN!G:G,PLAN!A:A,AY166)</f>
        <v>0</v>
      </c>
      <c r="AC166" s="11"/>
      <c r="AD166" s="52"/>
      <c r="AE166" s="12">
        <v>1.28</v>
      </c>
      <c r="AF166" s="12">
        <v>0.42</v>
      </c>
      <c r="AG166" s="12">
        <v>0.02</v>
      </c>
      <c r="AH166" s="12">
        <v>0.18</v>
      </c>
      <c r="AI166" s="12"/>
      <c r="AJ166" s="12">
        <v>0.24</v>
      </c>
      <c r="AK166" s="67">
        <f>SUMIFS(PLAN!H:H,PLAN!A:A,AY166)</f>
        <v>0</v>
      </c>
      <c r="AL166" s="13"/>
      <c r="AM166" s="14">
        <f t="shared" si="29"/>
        <v>0</v>
      </c>
      <c r="AN166" s="14">
        <f t="shared" si="30"/>
        <v>0</v>
      </c>
      <c r="AO166" s="14">
        <f t="shared" si="31"/>
        <v>0</v>
      </c>
      <c r="AP166" s="14">
        <f t="shared" si="32"/>
        <v>0</v>
      </c>
      <c r="AQ166" s="14">
        <f t="shared" si="33"/>
        <v>0</v>
      </c>
      <c r="AR166" s="14">
        <f t="shared" si="34"/>
        <v>0</v>
      </c>
      <c r="AS166" s="14"/>
      <c r="AT166" s="14">
        <f t="shared" si="35"/>
        <v>0</v>
      </c>
      <c r="AU166" s="15" t="s">
        <v>3</v>
      </c>
      <c r="AV166" s="16">
        <f t="shared" si="28"/>
        <v>41548</v>
      </c>
      <c r="AW166" s="17"/>
      <c r="AX166" s="2"/>
      <c r="AY166" s="47"/>
    </row>
    <row r="167" spans="1:51" s="44" customFormat="1" ht="21">
      <c r="A167" s="2"/>
      <c r="B167" s="2">
        <v>81001042</v>
      </c>
      <c r="C167" s="52" t="s">
        <v>284</v>
      </c>
      <c r="D167" s="3">
        <v>167</v>
      </c>
      <c r="E167" s="3"/>
      <c r="F167" s="4"/>
      <c r="G167" s="47"/>
      <c r="H167" s="5"/>
      <c r="I167" s="18"/>
      <c r="J167" s="18"/>
      <c r="K167" s="7" t="str">
        <f t="shared" si="24"/>
        <v>ญ.</v>
      </c>
      <c r="L167" s="19"/>
      <c r="M167" s="19"/>
      <c r="N167" s="19"/>
      <c r="O167" s="45" t="str">
        <f t="shared" si="25"/>
        <v>//</v>
      </c>
      <c r="P167" s="6">
        <f t="shared" si="26"/>
        <v>0</v>
      </c>
      <c r="Q167" s="7">
        <f t="shared" si="27"/>
        <v>0</v>
      </c>
      <c r="R167" s="8"/>
      <c r="S167" s="8">
        <v>41548</v>
      </c>
      <c r="T167" s="9"/>
      <c r="U167" s="9"/>
      <c r="V167" s="9"/>
      <c r="W167" s="55">
        <f>SUMIFS(PLAN!B:B,PLAN!A:A,AY167)</f>
        <v>0</v>
      </c>
      <c r="X167" s="3">
        <f>SUMIFS(PLAN!C:C,PLAN!A:A,AY167)</f>
        <v>0</v>
      </c>
      <c r="Y167" s="10">
        <f>SUMIFS(PLAN!D:D,PLAN!A:A,AY167)</f>
        <v>0</v>
      </c>
      <c r="Z167" s="3">
        <f>SUMIFS(PLAN!E:E,PLAN!A:A,AY167)</f>
        <v>0</v>
      </c>
      <c r="AA167" s="3">
        <f>SUMIFS(PLAN!F:F,PLAN!A:A,AY167)</f>
        <v>0</v>
      </c>
      <c r="AB167" s="3">
        <f>SUMIFS(PLAN!G:G,PLAN!A:A,AY167)</f>
        <v>0</v>
      </c>
      <c r="AC167" s="11"/>
      <c r="AD167" s="52"/>
      <c r="AE167" s="12">
        <v>1.28</v>
      </c>
      <c r="AF167" s="12">
        <v>0.42</v>
      </c>
      <c r="AG167" s="12">
        <v>0.02</v>
      </c>
      <c r="AH167" s="12">
        <v>0.18</v>
      </c>
      <c r="AI167" s="12"/>
      <c r="AJ167" s="12">
        <v>0.24</v>
      </c>
      <c r="AK167" s="67">
        <f>SUMIFS(PLAN!H:H,PLAN!A:A,AY167)</f>
        <v>0</v>
      </c>
      <c r="AL167" s="13"/>
      <c r="AM167" s="14">
        <f t="shared" si="29"/>
        <v>0</v>
      </c>
      <c r="AN167" s="14">
        <f t="shared" si="30"/>
        <v>0</v>
      </c>
      <c r="AO167" s="14">
        <f t="shared" si="31"/>
        <v>0</v>
      </c>
      <c r="AP167" s="14">
        <f t="shared" si="32"/>
        <v>0</v>
      </c>
      <c r="AQ167" s="14">
        <f t="shared" si="33"/>
        <v>0</v>
      </c>
      <c r="AR167" s="14">
        <f t="shared" si="34"/>
        <v>0</v>
      </c>
      <c r="AS167" s="14"/>
      <c r="AT167" s="14">
        <f t="shared" si="35"/>
        <v>0</v>
      </c>
      <c r="AU167" s="15" t="s">
        <v>3</v>
      </c>
      <c r="AV167" s="16">
        <f t="shared" si="28"/>
        <v>41548</v>
      </c>
      <c r="AW167" s="17"/>
      <c r="AX167" s="2"/>
      <c r="AY167" s="47"/>
    </row>
    <row r="168" spans="1:51" s="44" customFormat="1" ht="21">
      <c r="A168" s="2"/>
      <c r="B168" s="2">
        <v>81001042</v>
      </c>
      <c r="C168" s="52" t="s">
        <v>284</v>
      </c>
      <c r="D168" s="3">
        <v>168</v>
      </c>
      <c r="E168" s="3"/>
      <c r="F168" s="4"/>
      <c r="G168" s="47"/>
      <c r="H168" s="5"/>
      <c r="I168" s="18"/>
      <c r="J168" s="18"/>
      <c r="K168" s="7" t="str">
        <f t="shared" si="24"/>
        <v>ญ.</v>
      </c>
      <c r="L168" s="19"/>
      <c r="M168" s="19"/>
      <c r="N168" s="19"/>
      <c r="O168" s="45" t="str">
        <f t="shared" si="25"/>
        <v>//</v>
      </c>
      <c r="P168" s="6">
        <f t="shared" si="26"/>
        <v>0</v>
      </c>
      <c r="Q168" s="7">
        <f t="shared" si="27"/>
        <v>0</v>
      </c>
      <c r="R168" s="8"/>
      <c r="S168" s="8">
        <v>41548</v>
      </c>
      <c r="T168" s="9"/>
      <c r="U168" s="9"/>
      <c r="V168" s="9"/>
      <c r="W168" s="55">
        <f>SUMIFS(PLAN!B:B,PLAN!A:A,AY168)</f>
        <v>0</v>
      </c>
      <c r="X168" s="3">
        <f>SUMIFS(PLAN!C:C,PLAN!A:A,AY168)</f>
        <v>0</v>
      </c>
      <c r="Y168" s="10">
        <f>SUMIFS(PLAN!D:D,PLAN!A:A,AY168)</f>
        <v>0</v>
      </c>
      <c r="Z168" s="3">
        <f>SUMIFS(PLAN!E:E,PLAN!A:A,AY168)</f>
        <v>0</v>
      </c>
      <c r="AA168" s="3">
        <f>SUMIFS(PLAN!F:F,PLAN!A:A,AY168)</f>
        <v>0</v>
      </c>
      <c r="AB168" s="3">
        <f>SUMIFS(PLAN!G:G,PLAN!A:A,AY168)</f>
        <v>0</v>
      </c>
      <c r="AC168" s="11"/>
      <c r="AD168" s="52"/>
      <c r="AE168" s="12">
        <v>1.28</v>
      </c>
      <c r="AF168" s="12">
        <v>0.42</v>
      </c>
      <c r="AG168" s="12">
        <v>0.02</v>
      </c>
      <c r="AH168" s="12">
        <v>0.18</v>
      </c>
      <c r="AI168" s="12"/>
      <c r="AJ168" s="12">
        <v>0.24</v>
      </c>
      <c r="AK168" s="67">
        <f>SUMIFS(PLAN!H:H,PLAN!A:A,AY168)</f>
        <v>0</v>
      </c>
      <c r="AL168" s="13"/>
      <c r="AM168" s="14">
        <f t="shared" si="29"/>
        <v>0</v>
      </c>
      <c r="AN168" s="14">
        <f t="shared" si="30"/>
        <v>0</v>
      </c>
      <c r="AO168" s="14">
        <f t="shared" si="31"/>
        <v>0</v>
      </c>
      <c r="AP168" s="14">
        <f t="shared" si="32"/>
        <v>0</v>
      </c>
      <c r="AQ168" s="14">
        <f t="shared" si="33"/>
        <v>0</v>
      </c>
      <c r="AR168" s="14">
        <f t="shared" si="34"/>
        <v>0</v>
      </c>
      <c r="AS168" s="14"/>
      <c r="AT168" s="14">
        <f t="shared" si="35"/>
        <v>0</v>
      </c>
      <c r="AU168" s="15" t="s">
        <v>3</v>
      </c>
      <c r="AV168" s="16">
        <f t="shared" si="28"/>
        <v>41548</v>
      </c>
      <c r="AW168" s="17"/>
      <c r="AX168" s="2"/>
      <c r="AY168" s="47"/>
    </row>
    <row r="169" spans="1:51" s="44" customFormat="1" ht="21">
      <c r="A169" s="2"/>
      <c r="B169" s="2">
        <v>81001042</v>
      </c>
      <c r="C169" s="52" t="s">
        <v>284</v>
      </c>
      <c r="D169" s="3">
        <v>169</v>
      </c>
      <c r="E169" s="3"/>
      <c r="F169" s="4"/>
      <c r="G169" s="47"/>
      <c r="H169" s="5"/>
      <c r="I169" s="18"/>
      <c r="J169" s="18"/>
      <c r="K169" s="7" t="str">
        <f t="shared" si="24"/>
        <v>ญ.</v>
      </c>
      <c r="L169" s="19"/>
      <c r="M169" s="19"/>
      <c r="N169" s="19"/>
      <c r="O169" s="45" t="str">
        <f t="shared" si="25"/>
        <v>//</v>
      </c>
      <c r="P169" s="6">
        <f t="shared" si="26"/>
        <v>0</v>
      </c>
      <c r="Q169" s="7">
        <f t="shared" si="27"/>
        <v>0</v>
      </c>
      <c r="R169" s="8"/>
      <c r="S169" s="8">
        <v>41548</v>
      </c>
      <c r="T169" s="9"/>
      <c r="U169" s="9"/>
      <c r="V169" s="9"/>
      <c r="W169" s="55">
        <f>SUMIFS(PLAN!B:B,PLAN!A:A,AY169)</f>
        <v>0</v>
      </c>
      <c r="X169" s="3">
        <f>SUMIFS(PLAN!C:C,PLAN!A:A,AY169)</f>
        <v>0</v>
      </c>
      <c r="Y169" s="10">
        <f>SUMIFS(PLAN!D:D,PLAN!A:A,AY169)</f>
        <v>0</v>
      </c>
      <c r="Z169" s="3">
        <f>SUMIFS(PLAN!E:E,PLAN!A:A,AY169)</f>
        <v>0</v>
      </c>
      <c r="AA169" s="3">
        <f>SUMIFS(PLAN!F:F,PLAN!A:A,AY169)</f>
        <v>0</v>
      </c>
      <c r="AB169" s="3">
        <f>SUMIFS(PLAN!G:G,PLAN!A:A,AY169)</f>
        <v>0</v>
      </c>
      <c r="AC169" s="11"/>
      <c r="AD169" s="52"/>
      <c r="AE169" s="12">
        <v>1.28</v>
      </c>
      <c r="AF169" s="12">
        <v>0.42</v>
      </c>
      <c r="AG169" s="12">
        <v>0.02</v>
      </c>
      <c r="AH169" s="12">
        <v>0.18</v>
      </c>
      <c r="AI169" s="12"/>
      <c r="AJ169" s="12">
        <v>0.24</v>
      </c>
      <c r="AK169" s="67">
        <f>SUMIFS(PLAN!H:H,PLAN!A:A,AY169)</f>
        <v>0</v>
      </c>
      <c r="AL169" s="13"/>
      <c r="AM169" s="14">
        <f t="shared" si="29"/>
        <v>0</v>
      </c>
      <c r="AN169" s="14">
        <f t="shared" si="30"/>
        <v>0</v>
      </c>
      <c r="AO169" s="14">
        <f t="shared" si="31"/>
        <v>0</v>
      </c>
      <c r="AP169" s="14">
        <f t="shared" si="32"/>
        <v>0</v>
      </c>
      <c r="AQ169" s="14">
        <f t="shared" si="33"/>
        <v>0</v>
      </c>
      <c r="AR169" s="14">
        <f t="shared" si="34"/>
        <v>0</v>
      </c>
      <c r="AS169" s="14"/>
      <c r="AT169" s="14">
        <f t="shared" si="35"/>
        <v>0</v>
      </c>
      <c r="AU169" s="15" t="s">
        <v>3</v>
      </c>
      <c r="AV169" s="16">
        <f t="shared" si="28"/>
        <v>41548</v>
      </c>
      <c r="AW169" s="17"/>
      <c r="AX169" s="2"/>
      <c r="AY169" s="47"/>
    </row>
    <row r="170" spans="1:51" s="44" customFormat="1" ht="21">
      <c r="A170" s="2"/>
      <c r="B170" s="2">
        <v>81001042</v>
      </c>
      <c r="C170" s="52" t="s">
        <v>284</v>
      </c>
      <c r="D170" s="3">
        <v>170</v>
      </c>
      <c r="E170" s="3"/>
      <c r="F170" s="4"/>
      <c r="G170" s="47"/>
      <c r="H170" s="5"/>
      <c r="I170" s="18"/>
      <c r="J170" s="18"/>
      <c r="K170" s="7" t="str">
        <f t="shared" si="24"/>
        <v>ญ.</v>
      </c>
      <c r="L170" s="19"/>
      <c r="M170" s="19"/>
      <c r="N170" s="19"/>
      <c r="O170" s="45" t="str">
        <f t="shared" si="25"/>
        <v>//</v>
      </c>
      <c r="P170" s="6">
        <f t="shared" si="26"/>
        <v>0</v>
      </c>
      <c r="Q170" s="7">
        <f t="shared" si="27"/>
        <v>0</v>
      </c>
      <c r="R170" s="8"/>
      <c r="S170" s="8">
        <v>41548</v>
      </c>
      <c r="T170" s="9"/>
      <c r="U170" s="9"/>
      <c r="V170" s="9"/>
      <c r="W170" s="55">
        <f>SUMIFS(PLAN!B:B,PLAN!A:A,AY170)</f>
        <v>0</v>
      </c>
      <c r="X170" s="3">
        <f>SUMIFS(PLAN!C:C,PLAN!A:A,AY170)</f>
        <v>0</v>
      </c>
      <c r="Y170" s="10">
        <f>SUMIFS(PLAN!D:D,PLAN!A:A,AY170)</f>
        <v>0</v>
      </c>
      <c r="Z170" s="3">
        <f>SUMIFS(PLAN!E:E,PLAN!A:A,AY170)</f>
        <v>0</v>
      </c>
      <c r="AA170" s="3">
        <f>SUMIFS(PLAN!F:F,PLAN!A:A,AY170)</f>
        <v>0</v>
      </c>
      <c r="AB170" s="3">
        <f>SUMIFS(PLAN!G:G,PLAN!A:A,AY170)</f>
        <v>0</v>
      </c>
      <c r="AC170" s="11"/>
      <c r="AD170" s="52"/>
      <c r="AE170" s="12">
        <v>1.28</v>
      </c>
      <c r="AF170" s="12">
        <v>0.42</v>
      </c>
      <c r="AG170" s="12">
        <v>0.02</v>
      </c>
      <c r="AH170" s="12">
        <v>0.18</v>
      </c>
      <c r="AI170" s="12"/>
      <c r="AJ170" s="12">
        <v>0.24</v>
      </c>
      <c r="AK170" s="67">
        <f>SUMIFS(PLAN!H:H,PLAN!A:A,AY170)</f>
        <v>0</v>
      </c>
      <c r="AL170" s="13"/>
      <c r="AM170" s="14">
        <f t="shared" si="29"/>
        <v>0</v>
      </c>
      <c r="AN170" s="14">
        <f t="shared" si="30"/>
        <v>0</v>
      </c>
      <c r="AO170" s="14">
        <f t="shared" si="31"/>
        <v>0</v>
      </c>
      <c r="AP170" s="14">
        <f t="shared" si="32"/>
        <v>0</v>
      </c>
      <c r="AQ170" s="14">
        <f t="shared" si="33"/>
        <v>0</v>
      </c>
      <c r="AR170" s="14">
        <f t="shared" si="34"/>
        <v>0</v>
      </c>
      <c r="AS170" s="14"/>
      <c r="AT170" s="14">
        <f t="shared" si="35"/>
        <v>0</v>
      </c>
      <c r="AU170" s="15" t="s">
        <v>3</v>
      </c>
      <c r="AV170" s="16">
        <f t="shared" si="28"/>
        <v>41548</v>
      </c>
      <c r="AW170" s="17"/>
      <c r="AX170" s="2"/>
      <c r="AY170" s="47"/>
    </row>
    <row r="171" spans="1:51" s="44" customFormat="1" ht="21">
      <c r="A171" s="2"/>
      <c r="B171" s="2">
        <v>81001042</v>
      </c>
      <c r="C171" s="52" t="s">
        <v>284</v>
      </c>
      <c r="D171" s="3">
        <v>171</v>
      </c>
      <c r="E171" s="3"/>
      <c r="F171" s="4"/>
      <c r="G171" s="47"/>
      <c r="H171" s="5"/>
      <c r="I171" s="18"/>
      <c r="J171" s="18"/>
      <c r="K171" s="7" t="str">
        <f t="shared" si="24"/>
        <v>ญ.</v>
      </c>
      <c r="L171" s="19"/>
      <c r="M171" s="19"/>
      <c r="N171" s="19"/>
      <c r="O171" s="45" t="str">
        <f t="shared" si="25"/>
        <v>//</v>
      </c>
      <c r="P171" s="6">
        <f t="shared" si="26"/>
        <v>0</v>
      </c>
      <c r="Q171" s="7">
        <f t="shared" si="27"/>
        <v>0</v>
      </c>
      <c r="R171" s="8"/>
      <c r="S171" s="8">
        <v>41548</v>
      </c>
      <c r="T171" s="9"/>
      <c r="U171" s="9"/>
      <c r="V171" s="9"/>
      <c r="W171" s="55">
        <f>SUMIFS(PLAN!B:B,PLAN!A:A,AY171)</f>
        <v>0</v>
      </c>
      <c r="X171" s="3">
        <f>SUMIFS(PLAN!C:C,PLAN!A:A,AY171)</f>
        <v>0</v>
      </c>
      <c r="Y171" s="10">
        <f>SUMIFS(PLAN!D:D,PLAN!A:A,AY171)</f>
        <v>0</v>
      </c>
      <c r="Z171" s="3">
        <f>SUMIFS(PLAN!E:E,PLAN!A:A,AY171)</f>
        <v>0</v>
      </c>
      <c r="AA171" s="3">
        <f>SUMIFS(PLAN!F:F,PLAN!A:A,AY171)</f>
        <v>0</v>
      </c>
      <c r="AB171" s="3">
        <f>SUMIFS(PLAN!G:G,PLAN!A:A,AY171)</f>
        <v>0</v>
      </c>
      <c r="AC171" s="11"/>
      <c r="AD171" s="52"/>
      <c r="AE171" s="12">
        <v>1.28</v>
      </c>
      <c r="AF171" s="12">
        <v>0.42</v>
      </c>
      <c r="AG171" s="12">
        <v>0.02</v>
      </c>
      <c r="AH171" s="12">
        <v>0.18</v>
      </c>
      <c r="AI171" s="12"/>
      <c r="AJ171" s="12">
        <v>0.24</v>
      </c>
      <c r="AK171" s="67">
        <f>SUMIFS(PLAN!H:H,PLAN!A:A,AY171)</f>
        <v>0</v>
      </c>
      <c r="AL171" s="13"/>
      <c r="AM171" s="14">
        <f t="shared" si="29"/>
        <v>0</v>
      </c>
      <c r="AN171" s="14">
        <f t="shared" si="30"/>
        <v>0</v>
      </c>
      <c r="AO171" s="14">
        <f t="shared" si="31"/>
        <v>0</v>
      </c>
      <c r="AP171" s="14">
        <f t="shared" si="32"/>
        <v>0</v>
      </c>
      <c r="AQ171" s="14">
        <f t="shared" si="33"/>
        <v>0</v>
      </c>
      <c r="AR171" s="14">
        <f t="shared" si="34"/>
        <v>0</v>
      </c>
      <c r="AS171" s="14"/>
      <c r="AT171" s="14">
        <f t="shared" si="35"/>
        <v>0</v>
      </c>
      <c r="AU171" s="15" t="s">
        <v>3</v>
      </c>
      <c r="AV171" s="16">
        <f t="shared" si="28"/>
        <v>41548</v>
      </c>
      <c r="AW171" s="17"/>
      <c r="AX171" s="2"/>
      <c r="AY171" s="47"/>
    </row>
    <row r="172" spans="1:51" s="44" customFormat="1" ht="21">
      <c r="A172" s="2"/>
      <c r="B172" s="2">
        <v>81001042</v>
      </c>
      <c r="C172" s="52" t="s">
        <v>284</v>
      </c>
      <c r="D172" s="3">
        <v>172</v>
      </c>
      <c r="E172" s="3"/>
      <c r="F172" s="4"/>
      <c r="G172" s="47"/>
      <c r="H172" s="5"/>
      <c r="I172" s="18"/>
      <c r="J172" s="18"/>
      <c r="K172" s="7" t="str">
        <f t="shared" si="24"/>
        <v>ญ.</v>
      </c>
      <c r="L172" s="19"/>
      <c r="M172" s="19"/>
      <c r="N172" s="19"/>
      <c r="O172" s="45" t="str">
        <f t="shared" si="25"/>
        <v>//</v>
      </c>
      <c r="P172" s="6">
        <f t="shared" si="26"/>
        <v>0</v>
      </c>
      <c r="Q172" s="7">
        <f t="shared" si="27"/>
        <v>0</v>
      </c>
      <c r="R172" s="8"/>
      <c r="S172" s="8">
        <v>41548</v>
      </c>
      <c r="T172" s="9"/>
      <c r="U172" s="9"/>
      <c r="V172" s="9"/>
      <c r="W172" s="55">
        <f>SUMIFS(PLAN!B:B,PLAN!A:A,AY172)</f>
        <v>0</v>
      </c>
      <c r="X172" s="3">
        <f>SUMIFS(PLAN!C:C,PLAN!A:A,AY172)</f>
        <v>0</v>
      </c>
      <c r="Y172" s="10">
        <f>SUMIFS(PLAN!D:D,PLAN!A:A,AY172)</f>
        <v>0</v>
      </c>
      <c r="Z172" s="3">
        <f>SUMIFS(PLAN!E:E,PLAN!A:A,AY172)</f>
        <v>0</v>
      </c>
      <c r="AA172" s="3">
        <f>SUMIFS(PLAN!F:F,PLAN!A:A,AY172)</f>
        <v>0</v>
      </c>
      <c r="AB172" s="3">
        <f>SUMIFS(PLAN!G:G,PLAN!A:A,AY172)</f>
        <v>0</v>
      </c>
      <c r="AC172" s="11"/>
      <c r="AD172" s="52"/>
      <c r="AE172" s="12">
        <v>1.28</v>
      </c>
      <c r="AF172" s="12">
        <v>0.42</v>
      </c>
      <c r="AG172" s="12">
        <v>0.02</v>
      </c>
      <c r="AH172" s="12">
        <v>0.18</v>
      </c>
      <c r="AI172" s="12"/>
      <c r="AJ172" s="12">
        <v>0.24</v>
      </c>
      <c r="AK172" s="67">
        <f>SUMIFS(PLAN!H:H,PLAN!A:A,AY172)</f>
        <v>0</v>
      </c>
      <c r="AL172" s="13"/>
      <c r="AM172" s="14">
        <f t="shared" si="29"/>
        <v>0</v>
      </c>
      <c r="AN172" s="14">
        <f t="shared" si="30"/>
        <v>0</v>
      </c>
      <c r="AO172" s="14">
        <f t="shared" si="31"/>
        <v>0</v>
      </c>
      <c r="AP172" s="14">
        <f t="shared" si="32"/>
        <v>0</v>
      </c>
      <c r="AQ172" s="14">
        <f t="shared" si="33"/>
        <v>0</v>
      </c>
      <c r="AR172" s="14">
        <f t="shared" si="34"/>
        <v>0</v>
      </c>
      <c r="AS172" s="14"/>
      <c r="AT172" s="14">
        <f t="shared" si="35"/>
        <v>0</v>
      </c>
      <c r="AU172" s="15" t="s">
        <v>3</v>
      </c>
      <c r="AV172" s="16">
        <f t="shared" si="28"/>
        <v>41548</v>
      </c>
      <c r="AW172" s="17"/>
      <c r="AX172" s="2"/>
      <c r="AY172" s="47"/>
    </row>
    <row r="173" spans="1:51" s="44" customFormat="1" ht="21">
      <c r="A173" s="2"/>
      <c r="B173" s="2">
        <v>81001042</v>
      </c>
      <c r="C173" s="52" t="s">
        <v>284</v>
      </c>
      <c r="D173" s="3">
        <v>173</v>
      </c>
      <c r="E173" s="3"/>
      <c r="F173" s="4"/>
      <c r="G173" s="47"/>
      <c r="H173" s="5"/>
      <c r="I173" s="18"/>
      <c r="J173" s="18"/>
      <c r="K173" s="7" t="str">
        <f t="shared" si="24"/>
        <v>ญ.</v>
      </c>
      <c r="L173" s="19"/>
      <c r="M173" s="19"/>
      <c r="N173" s="19"/>
      <c r="O173" s="45" t="str">
        <f t="shared" si="25"/>
        <v>//</v>
      </c>
      <c r="P173" s="6">
        <f t="shared" si="26"/>
        <v>0</v>
      </c>
      <c r="Q173" s="7">
        <f t="shared" si="27"/>
        <v>0</v>
      </c>
      <c r="R173" s="8"/>
      <c r="S173" s="8">
        <v>41548</v>
      </c>
      <c r="T173" s="9"/>
      <c r="U173" s="9"/>
      <c r="V173" s="9"/>
      <c r="W173" s="55">
        <f>SUMIFS(PLAN!B:B,PLAN!A:A,AY173)</f>
        <v>0</v>
      </c>
      <c r="X173" s="3">
        <f>SUMIFS(PLAN!C:C,PLAN!A:A,AY173)</f>
        <v>0</v>
      </c>
      <c r="Y173" s="10">
        <f>SUMIFS(PLAN!D:D,PLAN!A:A,AY173)</f>
        <v>0</v>
      </c>
      <c r="Z173" s="3">
        <f>SUMIFS(PLAN!E:E,PLAN!A:A,AY173)</f>
        <v>0</v>
      </c>
      <c r="AA173" s="3">
        <f>SUMIFS(PLAN!F:F,PLAN!A:A,AY173)</f>
        <v>0</v>
      </c>
      <c r="AB173" s="3">
        <f>SUMIFS(PLAN!G:G,PLAN!A:A,AY173)</f>
        <v>0</v>
      </c>
      <c r="AC173" s="11"/>
      <c r="AD173" s="52"/>
      <c r="AE173" s="12">
        <v>1.28</v>
      </c>
      <c r="AF173" s="12">
        <v>0.42</v>
      </c>
      <c r="AG173" s="12">
        <v>0.02</v>
      </c>
      <c r="AH173" s="12">
        <v>0.18</v>
      </c>
      <c r="AI173" s="12"/>
      <c r="AJ173" s="12">
        <v>0.24</v>
      </c>
      <c r="AK173" s="67">
        <f>SUMIFS(PLAN!H:H,PLAN!A:A,AY173)</f>
        <v>0</v>
      </c>
      <c r="AL173" s="13"/>
      <c r="AM173" s="14">
        <f t="shared" si="29"/>
        <v>0</v>
      </c>
      <c r="AN173" s="14">
        <f t="shared" si="30"/>
        <v>0</v>
      </c>
      <c r="AO173" s="14">
        <f t="shared" si="31"/>
        <v>0</v>
      </c>
      <c r="AP173" s="14">
        <f t="shared" si="32"/>
        <v>0</v>
      </c>
      <c r="AQ173" s="14">
        <f t="shared" si="33"/>
        <v>0</v>
      </c>
      <c r="AR173" s="14">
        <f t="shared" si="34"/>
        <v>0</v>
      </c>
      <c r="AS173" s="14"/>
      <c r="AT173" s="14">
        <f t="shared" si="35"/>
        <v>0</v>
      </c>
      <c r="AU173" s="15" t="s">
        <v>3</v>
      </c>
      <c r="AV173" s="16">
        <f t="shared" si="28"/>
        <v>41548</v>
      </c>
      <c r="AW173" s="17"/>
      <c r="AX173" s="2"/>
      <c r="AY173" s="47"/>
    </row>
    <row r="174" spans="1:51" s="44" customFormat="1" ht="21">
      <c r="A174" s="2"/>
      <c r="B174" s="2">
        <v>81001042</v>
      </c>
      <c r="C174" s="52" t="s">
        <v>284</v>
      </c>
      <c r="D174" s="3">
        <v>174</v>
      </c>
      <c r="E174" s="3"/>
      <c r="F174" s="4"/>
      <c r="G174" s="47"/>
      <c r="H174" s="5"/>
      <c r="I174" s="18"/>
      <c r="J174" s="18"/>
      <c r="K174" s="7" t="str">
        <f t="shared" si="24"/>
        <v>ญ.</v>
      </c>
      <c r="L174" s="19"/>
      <c r="M174" s="19"/>
      <c r="N174" s="19"/>
      <c r="O174" s="45" t="str">
        <f t="shared" si="25"/>
        <v>//</v>
      </c>
      <c r="P174" s="6">
        <f t="shared" si="26"/>
        <v>0</v>
      </c>
      <c r="Q174" s="7">
        <f t="shared" si="27"/>
        <v>0</v>
      </c>
      <c r="R174" s="8"/>
      <c r="S174" s="8">
        <v>41548</v>
      </c>
      <c r="T174" s="9"/>
      <c r="U174" s="9"/>
      <c r="V174" s="9"/>
      <c r="W174" s="55">
        <f>SUMIFS(PLAN!B:B,PLAN!A:A,AY174)</f>
        <v>0</v>
      </c>
      <c r="X174" s="3">
        <f>SUMIFS(PLAN!C:C,PLAN!A:A,AY174)</f>
        <v>0</v>
      </c>
      <c r="Y174" s="10">
        <f>SUMIFS(PLAN!D:D,PLAN!A:A,AY174)</f>
        <v>0</v>
      </c>
      <c r="Z174" s="3">
        <f>SUMIFS(PLAN!E:E,PLAN!A:A,AY174)</f>
        <v>0</v>
      </c>
      <c r="AA174" s="3">
        <f>SUMIFS(PLAN!F:F,PLAN!A:A,AY174)</f>
        <v>0</v>
      </c>
      <c r="AB174" s="3">
        <f>SUMIFS(PLAN!G:G,PLAN!A:A,AY174)</f>
        <v>0</v>
      </c>
      <c r="AC174" s="11"/>
      <c r="AD174" s="52"/>
      <c r="AE174" s="12">
        <v>1.28</v>
      </c>
      <c r="AF174" s="12">
        <v>0.42</v>
      </c>
      <c r="AG174" s="12">
        <v>0.02</v>
      </c>
      <c r="AH174" s="12">
        <v>0.18</v>
      </c>
      <c r="AI174" s="12"/>
      <c r="AJ174" s="12">
        <v>0.24</v>
      </c>
      <c r="AK174" s="67">
        <f>SUMIFS(PLAN!H:H,PLAN!A:A,AY174)</f>
        <v>0</v>
      </c>
      <c r="AL174" s="13"/>
      <c r="AM174" s="14">
        <f t="shared" si="29"/>
        <v>0</v>
      </c>
      <c r="AN174" s="14">
        <f t="shared" si="30"/>
        <v>0</v>
      </c>
      <c r="AO174" s="14">
        <f t="shared" si="31"/>
        <v>0</v>
      </c>
      <c r="AP174" s="14">
        <f t="shared" si="32"/>
        <v>0</v>
      </c>
      <c r="AQ174" s="14">
        <f t="shared" si="33"/>
        <v>0</v>
      </c>
      <c r="AR174" s="14">
        <f t="shared" si="34"/>
        <v>0</v>
      </c>
      <c r="AS174" s="14"/>
      <c r="AT174" s="14">
        <f t="shared" si="35"/>
        <v>0</v>
      </c>
      <c r="AU174" s="15" t="s">
        <v>3</v>
      </c>
      <c r="AV174" s="16">
        <f t="shared" si="28"/>
        <v>41548</v>
      </c>
      <c r="AW174" s="17"/>
      <c r="AX174" s="2"/>
      <c r="AY174" s="47"/>
    </row>
    <row r="175" spans="1:51" s="44" customFormat="1" ht="21">
      <c r="A175" s="2"/>
      <c r="B175" s="2">
        <v>81001042</v>
      </c>
      <c r="C175" s="52" t="s">
        <v>284</v>
      </c>
      <c r="D175" s="3">
        <v>175</v>
      </c>
      <c r="E175" s="3"/>
      <c r="F175" s="4"/>
      <c r="G175" s="47"/>
      <c r="H175" s="5"/>
      <c r="I175" s="18"/>
      <c r="J175" s="18"/>
      <c r="K175" s="7" t="str">
        <f t="shared" si="24"/>
        <v>ญ.</v>
      </c>
      <c r="L175" s="19"/>
      <c r="M175" s="19"/>
      <c r="N175" s="19"/>
      <c r="O175" s="45" t="str">
        <f t="shared" si="25"/>
        <v>//</v>
      </c>
      <c r="P175" s="6">
        <f t="shared" si="26"/>
        <v>0</v>
      </c>
      <c r="Q175" s="7">
        <f t="shared" si="27"/>
        <v>0</v>
      </c>
      <c r="R175" s="8"/>
      <c r="S175" s="8">
        <v>41548</v>
      </c>
      <c r="T175" s="9"/>
      <c r="U175" s="9"/>
      <c r="V175" s="9"/>
      <c r="W175" s="55">
        <f>SUMIFS(PLAN!B:B,PLAN!A:A,AY175)</f>
        <v>0</v>
      </c>
      <c r="X175" s="3">
        <f>SUMIFS(PLAN!C:C,PLAN!A:A,AY175)</f>
        <v>0</v>
      </c>
      <c r="Y175" s="10">
        <f>SUMIFS(PLAN!D:D,PLAN!A:A,AY175)</f>
        <v>0</v>
      </c>
      <c r="Z175" s="3">
        <f>SUMIFS(PLAN!E:E,PLAN!A:A,AY175)</f>
        <v>0</v>
      </c>
      <c r="AA175" s="3">
        <f>SUMIFS(PLAN!F:F,PLAN!A:A,AY175)</f>
        <v>0</v>
      </c>
      <c r="AB175" s="3">
        <f>SUMIFS(PLAN!G:G,PLAN!A:A,AY175)</f>
        <v>0</v>
      </c>
      <c r="AC175" s="11"/>
      <c r="AD175" s="52"/>
      <c r="AE175" s="12">
        <v>1.28</v>
      </c>
      <c r="AF175" s="12">
        <v>0.42</v>
      </c>
      <c r="AG175" s="12">
        <v>0.02</v>
      </c>
      <c r="AH175" s="12">
        <v>0.18</v>
      </c>
      <c r="AI175" s="12"/>
      <c r="AJ175" s="12">
        <v>0.24</v>
      </c>
      <c r="AK175" s="67">
        <f>SUMIFS(PLAN!H:H,PLAN!A:A,AY175)</f>
        <v>0</v>
      </c>
      <c r="AL175" s="13"/>
      <c r="AM175" s="14">
        <f t="shared" si="29"/>
        <v>0</v>
      </c>
      <c r="AN175" s="14">
        <f t="shared" si="30"/>
        <v>0</v>
      </c>
      <c r="AO175" s="14">
        <f t="shared" si="31"/>
        <v>0</v>
      </c>
      <c r="AP175" s="14">
        <f t="shared" si="32"/>
        <v>0</v>
      </c>
      <c r="AQ175" s="14">
        <f t="shared" si="33"/>
        <v>0</v>
      </c>
      <c r="AR175" s="14">
        <f t="shared" si="34"/>
        <v>0</v>
      </c>
      <c r="AS175" s="14"/>
      <c r="AT175" s="14">
        <f t="shared" si="35"/>
        <v>0</v>
      </c>
      <c r="AU175" s="15" t="s">
        <v>3</v>
      </c>
      <c r="AV175" s="16">
        <f t="shared" si="28"/>
        <v>41548</v>
      </c>
      <c r="AW175" s="17"/>
      <c r="AX175" s="2"/>
      <c r="AY175" s="47"/>
    </row>
    <row r="176" spans="1:51" s="44" customFormat="1" ht="21">
      <c r="A176" s="2"/>
      <c r="B176" s="2">
        <v>81001042</v>
      </c>
      <c r="C176" s="52" t="s">
        <v>284</v>
      </c>
      <c r="D176" s="3">
        <v>176</v>
      </c>
      <c r="E176" s="3"/>
      <c r="F176" s="4"/>
      <c r="G176" s="47"/>
      <c r="H176" s="5"/>
      <c r="I176" s="18"/>
      <c r="J176" s="18"/>
      <c r="K176" s="7" t="str">
        <f t="shared" si="24"/>
        <v>ญ.</v>
      </c>
      <c r="L176" s="19"/>
      <c r="M176" s="19"/>
      <c r="N176" s="19"/>
      <c r="O176" s="45" t="str">
        <f t="shared" si="25"/>
        <v>//</v>
      </c>
      <c r="P176" s="6">
        <f t="shared" si="26"/>
        <v>0</v>
      </c>
      <c r="Q176" s="7">
        <f t="shared" si="27"/>
        <v>0</v>
      </c>
      <c r="R176" s="8"/>
      <c r="S176" s="8">
        <v>41548</v>
      </c>
      <c r="T176" s="9"/>
      <c r="U176" s="9"/>
      <c r="V176" s="9"/>
      <c r="W176" s="55">
        <f>SUMIFS(PLAN!B:B,PLAN!A:A,AY176)</f>
        <v>0</v>
      </c>
      <c r="X176" s="3">
        <f>SUMIFS(PLAN!C:C,PLAN!A:A,AY176)</f>
        <v>0</v>
      </c>
      <c r="Y176" s="10">
        <f>SUMIFS(PLAN!D:D,PLAN!A:A,AY176)</f>
        <v>0</v>
      </c>
      <c r="Z176" s="3">
        <f>SUMIFS(PLAN!E:E,PLAN!A:A,AY176)</f>
        <v>0</v>
      </c>
      <c r="AA176" s="3">
        <f>SUMIFS(PLAN!F:F,PLAN!A:A,AY176)</f>
        <v>0</v>
      </c>
      <c r="AB176" s="3">
        <f>SUMIFS(PLAN!G:G,PLAN!A:A,AY176)</f>
        <v>0</v>
      </c>
      <c r="AC176" s="11"/>
      <c r="AD176" s="52"/>
      <c r="AE176" s="12">
        <v>1.28</v>
      </c>
      <c r="AF176" s="12">
        <v>0.42</v>
      </c>
      <c r="AG176" s="12">
        <v>0.02</v>
      </c>
      <c r="AH176" s="12">
        <v>0.18</v>
      </c>
      <c r="AI176" s="12"/>
      <c r="AJ176" s="12">
        <v>0.24</v>
      </c>
      <c r="AK176" s="67">
        <f>SUMIFS(PLAN!H:H,PLAN!A:A,AY176)</f>
        <v>0</v>
      </c>
      <c r="AL176" s="13"/>
      <c r="AM176" s="14">
        <f t="shared" si="29"/>
        <v>0</v>
      </c>
      <c r="AN176" s="14">
        <f t="shared" si="30"/>
        <v>0</v>
      </c>
      <c r="AO176" s="14">
        <f t="shared" si="31"/>
        <v>0</v>
      </c>
      <c r="AP176" s="14">
        <f t="shared" si="32"/>
        <v>0</v>
      </c>
      <c r="AQ176" s="14">
        <f t="shared" si="33"/>
        <v>0</v>
      </c>
      <c r="AR176" s="14">
        <f t="shared" si="34"/>
        <v>0</v>
      </c>
      <c r="AS176" s="14"/>
      <c r="AT176" s="14">
        <f t="shared" si="35"/>
        <v>0</v>
      </c>
      <c r="AU176" s="15" t="s">
        <v>3</v>
      </c>
      <c r="AV176" s="16">
        <f t="shared" si="28"/>
        <v>41548</v>
      </c>
      <c r="AW176" s="17"/>
      <c r="AX176" s="2"/>
      <c r="AY176" s="47"/>
    </row>
    <row r="177" spans="1:51" s="44" customFormat="1" ht="21">
      <c r="A177" s="2"/>
      <c r="B177" s="2">
        <v>81001042</v>
      </c>
      <c r="C177" s="52" t="s">
        <v>284</v>
      </c>
      <c r="D177" s="3">
        <v>177</v>
      </c>
      <c r="E177" s="3"/>
      <c r="F177" s="4"/>
      <c r="G177" s="47"/>
      <c r="H177" s="5"/>
      <c r="I177" s="18"/>
      <c r="J177" s="18"/>
      <c r="K177" s="7" t="str">
        <f t="shared" si="24"/>
        <v>ญ.</v>
      </c>
      <c r="L177" s="19"/>
      <c r="M177" s="19"/>
      <c r="N177" s="19"/>
      <c r="O177" s="45" t="str">
        <f t="shared" si="25"/>
        <v>//</v>
      </c>
      <c r="P177" s="6">
        <f t="shared" si="26"/>
        <v>0</v>
      </c>
      <c r="Q177" s="7">
        <f t="shared" si="27"/>
        <v>0</v>
      </c>
      <c r="R177" s="8"/>
      <c r="S177" s="8">
        <v>41548</v>
      </c>
      <c r="T177" s="9"/>
      <c r="U177" s="9"/>
      <c r="V177" s="9"/>
      <c r="W177" s="55">
        <f>SUMIFS(PLAN!B:B,PLAN!A:A,AY177)</f>
        <v>0</v>
      </c>
      <c r="X177" s="3">
        <f>SUMIFS(PLAN!C:C,PLAN!A:A,AY177)</f>
        <v>0</v>
      </c>
      <c r="Y177" s="10">
        <f>SUMIFS(PLAN!D:D,PLAN!A:A,AY177)</f>
        <v>0</v>
      </c>
      <c r="Z177" s="3">
        <f>SUMIFS(PLAN!E:E,PLAN!A:A,AY177)</f>
        <v>0</v>
      </c>
      <c r="AA177" s="3">
        <f>SUMIFS(PLAN!F:F,PLAN!A:A,AY177)</f>
        <v>0</v>
      </c>
      <c r="AB177" s="3">
        <f>SUMIFS(PLAN!G:G,PLAN!A:A,AY177)</f>
        <v>0</v>
      </c>
      <c r="AC177" s="11"/>
      <c r="AD177" s="52"/>
      <c r="AE177" s="12">
        <v>1.28</v>
      </c>
      <c r="AF177" s="12">
        <v>0.42</v>
      </c>
      <c r="AG177" s="12">
        <v>0.02</v>
      </c>
      <c r="AH177" s="12">
        <v>0.18</v>
      </c>
      <c r="AI177" s="12"/>
      <c r="AJ177" s="12">
        <v>0.24</v>
      </c>
      <c r="AK177" s="67">
        <f>SUMIFS(PLAN!H:H,PLAN!A:A,AY177)</f>
        <v>0</v>
      </c>
      <c r="AL177" s="13"/>
      <c r="AM177" s="14">
        <f t="shared" si="29"/>
        <v>0</v>
      </c>
      <c r="AN177" s="14">
        <f t="shared" si="30"/>
        <v>0</v>
      </c>
      <c r="AO177" s="14">
        <f t="shared" si="31"/>
        <v>0</v>
      </c>
      <c r="AP177" s="14">
        <f t="shared" si="32"/>
        <v>0</v>
      </c>
      <c r="AQ177" s="14">
        <f t="shared" si="33"/>
        <v>0</v>
      </c>
      <c r="AR177" s="14">
        <f t="shared" si="34"/>
        <v>0</v>
      </c>
      <c r="AS177" s="14"/>
      <c r="AT177" s="14">
        <f t="shared" si="35"/>
        <v>0</v>
      </c>
      <c r="AU177" s="15" t="s">
        <v>3</v>
      </c>
      <c r="AV177" s="16">
        <f t="shared" si="28"/>
        <v>41548</v>
      </c>
      <c r="AW177" s="17"/>
      <c r="AX177" s="2"/>
      <c r="AY177" s="47"/>
    </row>
    <row r="178" spans="1:51" s="44" customFormat="1" ht="21">
      <c r="A178" s="2"/>
      <c r="B178" s="2">
        <v>81001042</v>
      </c>
      <c r="C178" s="52" t="s">
        <v>284</v>
      </c>
      <c r="D178" s="3">
        <v>178</v>
      </c>
      <c r="E178" s="3"/>
      <c r="F178" s="4"/>
      <c r="G178" s="47"/>
      <c r="H178" s="5"/>
      <c r="I178" s="18"/>
      <c r="J178" s="18"/>
      <c r="K178" s="7" t="str">
        <f t="shared" si="24"/>
        <v>ญ.</v>
      </c>
      <c r="L178" s="19"/>
      <c r="M178" s="19"/>
      <c r="N178" s="19"/>
      <c r="O178" s="45" t="str">
        <f t="shared" si="25"/>
        <v>//</v>
      </c>
      <c r="P178" s="6">
        <f t="shared" si="26"/>
        <v>0</v>
      </c>
      <c r="Q178" s="7">
        <f t="shared" si="27"/>
        <v>0</v>
      </c>
      <c r="R178" s="8"/>
      <c r="S178" s="8">
        <v>41548</v>
      </c>
      <c r="T178" s="9"/>
      <c r="U178" s="9"/>
      <c r="V178" s="9"/>
      <c r="W178" s="55">
        <f>SUMIFS(PLAN!B:B,PLAN!A:A,AY178)</f>
        <v>0</v>
      </c>
      <c r="X178" s="3">
        <f>SUMIFS(PLAN!C:C,PLAN!A:A,AY178)</f>
        <v>0</v>
      </c>
      <c r="Y178" s="10">
        <f>SUMIFS(PLAN!D:D,PLAN!A:A,AY178)</f>
        <v>0</v>
      </c>
      <c r="Z178" s="3">
        <f>SUMIFS(PLAN!E:E,PLAN!A:A,AY178)</f>
        <v>0</v>
      </c>
      <c r="AA178" s="3">
        <f>SUMIFS(PLAN!F:F,PLAN!A:A,AY178)</f>
        <v>0</v>
      </c>
      <c r="AB178" s="3">
        <f>SUMIFS(PLAN!G:G,PLAN!A:A,AY178)</f>
        <v>0</v>
      </c>
      <c r="AC178" s="11"/>
      <c r="AD178" s="52"/>
      <c r="AE178" s="12">
        <v>1.28</v>
      </c>
      <c r="AF178" s="12">
        <v>0.42</v>
      </c>
      <c r="AG178" s="12">
        <v>0.02</v>
      </c>
      <c r="AH178" s="12">
        <v>0.18</v>
      </c>
      <c r="AI178" s="12"/>
      <c r="AJ178" s="12">
        <v>0.24</v>
      </c>
      <c r="AK178" s="67">
        <f>SUMIFS(PLAN!H:H,PLAN!A:A,AY178)</f>
        <v>0</v>
      </c>
      <c r="AL178" s="13"/>
      <c r="AM178" s="14">
        <f t="shared" si="29"/>
        <v>0</v>
      </c>
      <c r="AN178" s="14">
        <f t="shared" si="30"/>
        <v>0</v>
      </c>
      <c r="AO178" s="14">
        <f t="shared" si="31"/>
        <v>0</v>
      </c>
      <c r="AP178" s="14">
        <f t="shared" si="32"/>
        <v>0</v>
      </c>
      <c r="AQ178" s="14">
        <f t="shared" si="33"/>
        <v>0</v>
      </c>
      <c r="AR178" s="14">
        <f t="shared" si="34"/>
        <v>0</v>
      </c>
      <c r="AS178" s="14"/>
      <c r="AT178" s="14">
        <f t="shared" si="35"/>
        <v>0</v>
      </c>
      <c r="AU178" s="15" t="s">
        <v>3</v>
      </c>
      <c r="AV178" s="16">
        <f t="shared" si="28"/>
        <v>41548</v>
      </c>
      <c r="AW178" s="17"/>
      <c r="AX178" s="2"/>
      <c r="AY178" s="47"/>
    </row>
    <row r="179" spans="1:51" s="44" customFormat="1" ht="21">
      <c r="A179" s="2"/>
      <c r="B179" s="2">
        <v>81001042</v>
      </c>
      <c r="C179" s="52" t="s">
        <v>284</v>
      </c>
      <c r="D179" s="3">
        <v>179</v>
      </c>
      <c r="E179" s="3"/>
      <c r="F179" s="4"/>
      <c r="G179" s="47"/>
      <c r="H179" s="5"/>
      <c r="I179" s="18"/>
      <c r="J179" s="18"/>
      <c r="K179" s="7" t="str">
        <f t="shared" si="24"/>
        <v>ญ.</v>
      </c>
      <c r="L179" s="19"/>
      <c r="M179" s="19"/>
      <c r="N179" s="19"/>
      <c r="O179" s="45" t="str">
        <f t="shared" si="25"/>
        <v>//</v>
      </c>
      <c r="P179" s="6">
        <f t="shared" si="26"/>
        <v>0</v>
      </c>
      <c r="Q179" s="7">
        <f t="shared" si="27"/>
        <v>0</v>
      </c>
      <c r="R179" s="8"/>
      <c r="S179" s="8">
        <v>41548</v>
      </c>
      <c r="T179" s="9"/>
      <c r="U179" s="9"/>
      <c r="V179" s="9"/>
      <c r="W179" s="55">
        <f>SUMIFS(PLAN!B:B,PLAN!A:A,AY179)</f>
        <v>0</v>
      </c>
      <c r="X179" s="3">
        <f>SUMIFS(PLAN!C:C,PLAN!A:A,AY179)</f>
        <v>0</v>
      </c>
      <c r="Y179" s="10">
        <f>SUMIFS(PLAN!D:D,PLAN!A:A,AY179)</f>
        <v>0</v>
      </c>
      <c r="Z179" s="3">
        <f>SUMIFS(PLAN!E:E,PLAN!A:A,AY179)</f>
        <v>0</v>
      </c>
      <c r="AA179" s="3">
        <f>SUMIFS(PLAN!F:F,PLAN!A:A,AY179)</f>
        <v>0</v>
      </c>
      <c r="AB179" s="3">
        <f>SUMIFS(PLAN!G:G,PLAN!A:A,AY179)</f>
        <v>0</v>
      </c>
      <c r="AC179" s="11"/>
      <c r="AD179" s="52"/>
      <c r="AE179" s="12">
        <v>1.28</v>
      </c>
      <c r="AF179" s="12">
        <v>0.42</v>
      </c>
      <c r="AG179" s="12">
        <v>0.02</v>
      </c>
      <c r="AH179" s="12">
        <v>0.18</v>
      </c>
      <c r="AI179" s="12"/>
      <c r="AJ179" s="12">
        <v>0.24</v>
      </c>
      <c r="AK179" s="67">
        <f>SUMIFS(PLAN!H:H,PLAN!A:A,AY179)</f>
        <v>0</v>
      </c>
      <c r="AL179" s="13"/>
      <c r="AM179" s="14">
        <f t="shared" si="29"/>
        <v>0</v>
      </c>
      <c r="AN179" s="14">
        <f t="shared" si="30"/>
        <v>0</v>
      </c>
      <c r="AO179" s="14">
        <f t="shared" si="31"/>
        <v>0</v>
      </c>
      <c r="AP179" s="14">
        <f t="shared" si="32"/>
        <v>0</v>
      </c>
      <c r="AQ179" s="14">
        <f t="shared" si="33"/>
        <v>0</v>
      </c>
      <c r="AR179" s="14">
        <f t="shared" si="34"/>
        <v>0</v>
      </c>
      <c r="AS179" s="14"/>
      <c r="AT179" s="14">
        <f t="shared" si="35"/>
        <v>0</v>
      </c>
      <c r="AU179" s="15" t="s">
        <v>3</v>
      </c>
      <c r="AV179" s="16">
        <f t="shared" si="28"/>
        <v>41548</v>
      </c>
      <c r="AW179" s="17"/>
      <c r="AX179" s="2"/>
      <c r="AY179" s="47"/>
    </row>
    <row r="180" spans="1:51" s="44" customFormat="1" ht="21">
      <c r="A180" s="2"/>
      <c r="B180" s="2">
        <v>81001042</v>
      </c>
      <c r="C180" s="52" t="s">
        <v>284</v>
      </c>
      <c r="D180" s="3">
        <v>180</v>
      </c>
      <c r="E180" s="3"/>
      <c r="F180" s="4"/>
      <c r="G180" s="47"/>
      <c r="H180" s="5"/>
      <c r="I180" s="18"/>
      <c r="J180" s="18"/>
      <c r="K180" s="7" t="str">
        <f t="shared" si="24"/>
        <v>ญ.</v>
      </c>
      <c r="L180" s="19"/>
      <c r="M180" s="19"/>
      <c r="N180" s="19"/>
      <c r="O180" s="45" t="str">
        <f t="shared" si="25"/>
        <v>//</v>
      </c>
      <c r="P180" s="6">
        <f t="shared" si="26"/>
        <v>0</v>
      </c>
      <c r="Q180" s="7">
        <f t="shared" si="27"/>
        <v>0</v>
      </c>
      <c r="R180" s="8"/>
      <c r="S180" s="8">
        <v>41548</v>
      </c>
      <c r="T180" s="9"/>
      <c r="U180" s="9"/>
      <c r="V180" s="9"/>
      <c r="W180" s="55">
        <f>SUMIFS(PLAN!B:B,PLAN!A:A,AY180)</f>
        <v>0</v>
      </c>
      <c r="X180" s="3">
        <f>SUMIFS(PLAN!C:C,PLAN!A:A,AY180)</f>
        <v>0</v>
      </c>
      <c r="Y180" s="10">
        <f>SUMIFS(PLAN!D:D,PLAN!A:A,AY180)</f>
        <v>0</v>
      </c>
      <c r="Z180" s="3">
        <f>SUMIFS(PLAN!E:E,PLAN!A:A,AY180)</f>
        <v>0</v>
      </c>
      <c r="AA180" s="3">
        <f>SUMIFS(PLAN!F:F,PLAN!A:A,AY180)</f>
        <v>0</v>
      </c>
      <c r="AB180" s="3">
        <f>SUMIFS(PLAN!G:G,PLAN!A:A,AY180)</f>
        <v>0</v>
      </c>
      <c r="AC180" s="11"/>
      <c r="AD180" s="52"/>
      <c r="AE180" s="12">
        <v>1.28</v>
      </c>
      <c r="AF180" s="12">
        <v>0.42</v>
      </c>
      <c r="AG180" s="12">
        <v>0.02</v>
      </c>
      <c r="AH180" s="12">
        <v>0.18</v>
      </c>
      <c r="AI180" s="12"/>
      <c r="AJ180" s="12">
        <v>0.24</v>
      </c>
      <c r="AK180" s="67">
        <f>SUMIFS(PLAN!H:H,PLAN!A:A,AY180)</f>
        <v>0</v>
      </c>
      <c r="AL180" s="13"/>
      <c r="AM180" s="14">
        <f t="shared" si="29"/>
        <v>0</v>
      </c>
      <c r="AN180" s="14">
        <f t="shared" si="30"/>
        <v>0</v>
      </c>
      <c r="AO180" s="14">
        <f t="shared" si="31"/>
        <v>0</v>
      </c>
      <c r="AP180" s="14">
        <f t="shared" si="32"/>
        <v>0</v>
      </c>
      <c r="AQ180" s="14">
        <f t="shared" si="33"/>
        <v>0</v>
      </c>
      <c r="AR180" s="14">
        <f t="shared" si="34"/>
        <v>0</v>
      </c>
      <c r="AS180" s="14"/>
      <c r="AT180" s="14">
        <f t="shared" si="35"/>
        <v>0</v>
      </c>
      <c r="AU180" s="15" t="s">
        <v>3</v>
      </c>
      <c r="AV180" s="16">
        <f t="shared" si="28"/>
        <v>41548</v>
      </c>
      <c r="AW180" s="17"/>
      <c r="AX180" s="2"/>
      <c r="AY180" s="47"/>
    </row>
    <row r="181" spans="1:51" s="44" customFormat="1" ht="21">
      <c r="A181" s="2"/>
      <c r="B181" s="2">
        <v>81001042</v>
      </c>
      <c r="C181" s="52" t="s">
        <v>284</v>
      </c>
      <c r="D181" s="3">
        <v>181</v>
      </c>
      <c r="E181" s="3"/>
      <c r="F181" s="4"/>
      <c r="G181" s="47"/>
      <c r="H181" s="5"/>
      <c r="I181" s="18"/>
      <c r="J181" s="18"/>
      <c r="K181" s="7" t="str">
        <f t="shared" si="24"/>
        <v>ญ.</v>
      </c>
      <c r="L181" s="19"/>
      <c r="M181" s="19"/>
      <c r="N181" s="19"/>
      <c r="O181" s="45" t="str">
        <f t="shared" si="25"/>
        <v>//</v>
      </c>
      <c r="P181" s="6">
        <f t="shared" si="26"/>
        <v>0</v>
      </c>
      <c r="Q181" s="7">
        <f t="shared" si="27"/>
        <v>0</v>
      </c>
      <c r="R181" s="8"/>
      <c r="S181" s="8">
        <v>41548</v>
      </c>
      <c r="T181" s="9"/>
      <c r="U181" s="9"/>
      <c r="V181" s="9"/>
      <c r="W181" s="55">
        <f>SUMIFS(PLAN!B:B,PLAN!A:A,AY181)</f>
        <v>0</v>
      </c>
      <c r="X181" s="3">
        <f>SUMIFS(PLAN!C:C,PLAN!A:A,AY181)</f>
        <v>0</v>
      </c>
      <c r="Y181" s="10">
        <f>SUMIFS(PLAN!D:D,PLAN!A:A,AY181)</f>
        <v>0</v>
      </c>
      <c r="Z181" s="3">
        <f>SUMIFS(PLAN!E:E,PLAN!A:A,AY181)</f>
        <v>0</v>
      </c>
      <c r="AA181" s="3">
        <f>SUMIFS(PLAN!F:F,PLAN!A:A,AY181)</f>
        <v>0</v>
      </c>
      <c r="AB181" s="3">
        <f>SUMIFS(PLAN!G:G,PLAN!A:A,AY181)</f>
        <v>0</v>
      </c>
      <c r="AC181" s="11"/>
      <c r="AD181" s="52"/>
      <c r="AE181" s="12">
        <v>1.28</v>
      </c>
      <c r="AF181" s="12">
        <v>0.42</v>
      </c>
      <c r="AG181" s="12">
        <v>0.02</v>
      </c>
      <c r="AH181" s="12">
        <v>0.18</v>
      </c>
      <c r="AI181" s="12"/>
      <c r="AJ181" s="12">
        <v>0.24</v>
      </c>
      <c r="AK181" s="67">
        <f>SUMIFS(PLAN!H:H,PLAN!A:A,AY181)</f>
        <v>0</v>
      </c>
      <c r="AL181" s="13"/>
      <c r="AM181" s="14">
        <f t="shared" si="29"/>
        <v>0</v>
      </c>
      <c r="AN181" s="14">
        <f t="shared" si="30"/>
        <v>0</v>
      </c>
      <c r="AO181" s="14">
        <f t="shared" si="31"/>
        <v>0</v>
      </c>
      <c r="AP181" s="14">
        <f t="shared" si="32"/>
        <v>0</v>
      </c>
      <c r="AQ181" s="14">
        <f t="shared" si="33"/>
        <v>0</v>
      </c>
      <c r="AR181" s="14">
        <f t="shared" si="34"/>
        <v>0</v>
      </c>
      <c r="AS181" s="14"/>
      <c r="AT181" s="14">
        <f t="shared" si="35"/>
        <v>0</v>
      </c>
      <c r="AU181" s="15" t="s">
        <v>3</v>
      </c>
      <c r="AV181" s="16">
        <f t="shared" si="28"/>
        <v>41548</v>
      </c>
      <c r="AW181" s="17"/>
      <c r="AX181" s="2"/>
      <c r="AY181" s="47"/>
    </row>
    <row r="182" spans="1:51" s="44" customFormat="1" ht="21">
      <c r="A182" s="2"/>
      <c r="B182" s="2">
        <v>81001042</v>
      </c>
      <c r="C182" s="52" t="s">
        <v>284</v>
      </c>
      <c r="D182" s="3">
        <v>182</v>
      </c>
      <c r="E182" s="3"/>
      <c r="F182" s="4"/>
      <c r="G182" s="47"/>
      <c r="H182" s="5"/>
      <c r="I182" s="18"/>
      <c r="J182" s="18"/>
      <c r="K182" s="7" t="str">
        <f t="shared" si="24"/>
        <v>ญ.</v>
      </c>
      <c r="L182" s="19"/>
      <c r="M182" s="19"/>
      <c r="N182" s="19"/>
      <c r="O182" s="45" t="str">
        <f t="shared" si="25"/>
        <v>//</v>
      </c>
      <c r="P182" s="6">
        <f t="shared" si="26"/>
        <v>0</v>
      </c>
      <c r="Q182" s="7">
        <f t="shared" si="27"/>
        <v>0</v>
      </c>
      <c r="R182" s="8"/>
      <c r="S182" s="8">
        <v>41548</v>
      </c>
      <c r="T182" s="9"/>
      <c r="U182" s="9"/>
      <c r="V182" s="9"/>
      <c r="W182" s="55">
        <f>SUMIFS(PLAN!B:B,PLAN!A:A,AY182)</f>
        <v>0</v>
      </c>
      <c r="X182" s="3">
        <f>SUMIFS(PLAN!C:C,PLAN!A:A,AY182)</f>
        <v>0</v>
      </c>
      <c r="Y182" s="10">
        <f>SUMIFS(PLAN!D:D,PLAN!A:A,AY182)</f>
        <v>0</v>
      </c>
      <c r="Z182" s="3">
        <f>SUMIFS(PLAN!E:E,PLAN!A:A,AY182)</f>
        <v>0</v>
      </c>
      <c r="AA182" s="3">
        <f>SUMIFS(PLAN!F:F,PLAN!A:A,AY182)</f>
        <v>0</v>
      </c>
      <c r="AB182" s="3">
        <f>SUMIFS(PLAN!G:G,PLAN!A:A,AY182)</f>
        <v>0</v>
      </c>
      <c r="AC182" s="11"/>
      <c r="AD182" s="52"/>
      <c r="AE182" s="12">
        <v>1.28</v>
      </c>
      <c r="AF182" s="12">
        <v>0.42</v>
      </c>
      <c r="AG182" s="12">
        <v>0.02</v>
      </c>
      <c r="AH182" s="12">
        <v>0.18</v>
      </c>
      <c r="AI182" s="12"/>
      <c r="AJ182" s="12">
        <v>0.24</v>
      </c>
      <c r="AK182" s="67">
        <f>SUMIFS(PLAN!H:H,PLAN!A:A,AY182)</f>
        <v>0</v>
      </c>
      <c r="AL182" s="13"/>
      <c r="AM182" s="14">
        <f t="shared" si="29"/>
        <v>0</v>
      </c>
      <c r="AN182" s="14">
        <f t="shared" si="30"/>
        <v>0</v>
      </c>
      <c r="AO182" s="14">
        <f t="shared" si="31"/>
        <v>0</v>
      </c>
      <c r="AP182" s="14">
        <f t="shared" si="32"/>
        <v>0</v>
      </c>
      <c r="AQ182" s="14">
        <f t="shared" si="33"/>
        <v>0</v>
      </c>
      <c r="AR182" s="14">
        <f t="shared" si="34"/>
        <v>0</v>
      </c>
      <c r="AS182" s="14"/>
      <c r="AT182" s="14">
        <f t="shared" si="35"/>
        <v>0</v>
      </c>
      <c r="AU182" s="15" t="s">
        <v>3</v>
      </c>
      <c r="AV182" s="16">
        <f t="shared" si="28"/>
        <v>41548</v>
      </c>
      <c r="AW182" s="17"/>
      <c r="AX182" s="2"/>
      <c r="AY182" s="47"/>
    </row>
    <row r="183" spans="1:51" s="44" customFormat="1" ht="21">
      <c r="A183" s="2"/>
      <c r="B183" s="2">
        <v>81001042</v>
      </c>
      <c r="C183" s="52" t="s">
        <v>284</v>
      </c>
      <c r="D183" s="3">
        <v>183</v>
      </c>
      <c r="E183" s="3"/>
      <c r="F183" s="4"/>
      <c r="G183" s="47"/>
      <c r="H183" s="5"/>
      <c r="I183" s="18"/>
      <c r="J183" s="18"/>
      <c r="K183" s="7" t="str">
        <f t="shared" si="24"/>
        <v>ญ.</v>
      </c>
      <c r="L183" s="19"/>
      <c r="M183" s="19"/>
      <c r="N183" s="19"/>
      <c r="O183" s="45" t="str">
        <f t="shared" si="25"/>
        <v>//</v>
      </c>
      <c r="P183" s="6">
        <f t="shared" si="26"/>
        <v>0</v>
      </c>
      <c r="Q183" s="7">
        <f t="shared" si="27"/>
        <v>0</v>
      </c>
      <c r="R183" s="8"/>
      <c r="S183" s="8">
        <v>41548</v>
      </c>
      <c r="T183" s="9"/>
      <c r="U183" s="9"/>
      <c r="V183" s="9"/>
      <c r="W183" s="55">
        <f>SUMIFS(PLAN!B:B,PLAN!A:A,AY183)</f>
        <v>0</v>
      </c>
      <c r="X183" s="3">
        <f>SUMIFS(PLAN!C:C,PLAN!A:A,AY183)</f>
        <v>0</v>
      </c>
      <c r="Y183" s="10">
        <f>SUMIFS(PLAN!D:D,PLAN!A:A,AY183)</f>
        <v>0</v>
      </c>
      <c r="Z183" s="3">
        <f>SUMIFS(PLAN!E:E,PLAN!A:A,AY183)</f>
        <v>0</v>
      </c>
      <c r="AA183" s="3">
        <f>SUMIFS(PLAN!F:F,PLAN!A:A,AY183)</f>
        <v>0</v>
      </c>
      <c r="AB183" s="3">
        <f>SUMIFS(PLAN!G:G,PLAN!A:A,AY183)</f>
        <v>0</v>
      </c>
      <c r="AC183" s="11"/>
      <c r="AD183" s="52"/>
      <c r="AE183" s="12">
        <v>1.28</v>
      </c>
      <c r="AF183" s="12">
        <v>0.42</v>
      </c>
      <c r="AG183" s="12">
        <v>0.02</v>
      </c>
      <c r="AH183" s="12">
        <v>0.18</v>
      </c>
      <c r="AI183" s="12"/>
      <c r="AJ183" s="12">
        <v>0.24</v>
      </c>
      <c r="AK183" s="67">
        <f>SUMIFS(PLAN!H:H,PLAN!A:A,AY183)</f>
        <v>0</v>
      </c>
      <c r="AL183" s="13"/>
      <c r="AM183" s="14">
        <f t="shared" si="29"/>
        <v>0</v>
      </c>
      <c r="AN183" s="14">
        <f t="shared" si="30"/>
        <v>0</v>
      </c>
      <c r="AO183" s="14">
        <f t="shared" si="31"/>
        <v>0</v>
      </c>
      <c r="AP183" s="14">
        <f t="shared" si="32"/>
        <v>0</v>
      </c>
      <c r="AQ183" s="14">
        <f t="shared" si="33"/>
        <v>0</v>
      </c>
      <c r="AR183" s="14">
        <f t="shared" si="34"/>
        <v>0</v>
      </c>
      <c r="AS183" s="14"/>
      <c r="AT183" s="14">
        <f t="shared" si="35"/>
        <v>0</v>
      </c>
      <c r="AU183" s="15" t="s">
        <v>3</v>
      </c>
      <c r="AV183" s="16">
        <f t="shared" si="28"/>
        <v>41548</v>
      </c>
      <c r="AW183" s="17"/>
      <c r="AX183" s="2"/>
      <c r="AY183" s="47"/>
    </row>
    <row r="184" spans="1:51" s="44" customFormat="1" ht="21">
      <c r="A184" s="2"/>
      <c r="B184" s="2">
        <v>81001042</v>
      </c>
      <c r="C184" s="52" t="s">
        <v>284</v>
      </c>
      <c r="D184" s="3">
        <v>184</v>
      </c>
      <c r="E184" s="3"/>
      <c r="F184" s="4"/>
      <c r="G184" s="47"/>
      <c r="H184" s="5"/>
      <c r="I184" s="18"/>
      <c r="J184" s="18"/>
      <c r="K184" s="7" t="str">
        <f t="shared" si="24"/>
        <v>ญ.</v>
      </c>
      <c r="L184" s="19"/>
      <c r="M184" s="19"/>
      <c r="N184" s="19"/>
      <c r="O184" s="45" t="str">
        <f t="shared" si="25"/>
        <v>//</v>
      </c>
      <c r="P184" s="6">
        <f t="shared" si="26"/>
        <v>0</v>
      </c>
      <c r="Q184" s="7">
        <f t="shared" si="27"/>
        <v>0</v>
      </c>
      <c r="R184" s="8"/>
      <c r="S184" s="8">
        <v>41548</v>
      </c>
      <c r="T184" s="9"/>
      <c r="U184" s="9"/>
      <c r="V184" s="9"/>
      <c r="W184" s="55">
        <f>SUMIFS(PLAN!B:B,PLAN!A:A,AY184)</f>
        <v>0</v>
      </c>
      <c r="X184" s="3">
        <f>SUMIFS(PLAN!C:C,PLAN!A:A,AY184)</f>
        <v>0</v>
      </c>
      <c r="Y184" s="10">
        <f>SUMIFS(PLAN!D:D,PLAN!A:A,AY184)</f>
        <v>0</v>
      </c>
      <c r="Z184" s="3">
        <f>SUMIFS(PLAN!E:E,PLAN!A:A,AY184)</f>
        <v>0</v>
      </c>
      <c r="AA184" s="3">
        <f>SUMIFS(PLAN!F:F,PLAN!A:A,AY184)</f>
        <v>0</v>
      </c>
      <c r="AB184" s="3">
        <f>SUMIFS(PLAN!G:G,PLAN!A:A,AY184)</f>
        <v>0</v>
      </c>
      <c r="AC184" s="11"/>
      <c r="AD184" s="52"/>
      <c r="AE184" s="12">
        <v>1.28</v>
      </c>
      <c r="AF184" s="12">
        <v>0.42</v>
      </c>
      <c r="AG184" s="12">
        <v>0.02</v>
      </c>
      <c r="AH184" s="12">
        <v>0.18</v>
      </c>
      <c r="AI184" s="12"/>
      <c r="AJ184" s="12">
        <v>0.24</v>
      </c>
      <c r="AK184" s="67">
        <f>SUMIFS(PLAN!H:H,PLAN!A:A,AY184)</f>
        <v>0</v>
      </c>
      <c r="AL184" s="13"/>
      <c r="AM184" s="14">
        <f t="shared" si="29"/>
        <v>0</v>
      </c>
      <c r="AN184" s="14">
        <f t="shared" si="30"/>
        <v>0</v>
      </c>
      <c r="AO184" s="14">
        <f t="shared" si="31"/>
        <v>0</v>
      </c>
      <c r="AP184" s="14">
        <f t="shared" si="32"/>
        <v>0</v>
      </c>
      <c r="AQ184" s="14">
        <f t="shared" si="33"/>
        <v>0</v>
      </c>
      <c r="AR184" s="14">
        <f t="shared" si="34"/>
        <v>0</v>
      </c>
      <c r="AS184" s="14"/>
      <c r="AT184" s="14">
        <f t="shared" si="35"/>
        <v>0</v>
      </c>
      <c r="AU184" s="15" t="s">
        <v>3</v>
      </c>
      <c r="AV184" s="16">
        <f t="shared" si="28"/>
        <v>41548</v>
      </c>
      <c r="AW184" s="17"/>
      <c r="AX184" s="2"/>
      <c r="AY184" s="47"/>
    </row>
    <row r="185" spans="1:51" s="44" customFormat="1" ht="21">
      <c r="A185" s="2"/>
      <c r="B185" s="2">
        <v>81001042</v>
      </c>
      <c r="C185" s="52" t="s">
        <v>284</v>
      </c>
      <c r="D185" s="3">
        <v>185</v>
      </c>
      <c r="E185" s="3"/>
      <c r="F185" s="4"/>
      <c r="G185" s="47"/>
      <c r="H185" s="5"/>
      <c r="I185" s="18"/>
      <c r="J185" s="18"/>
      <c r="K185" s="7" t="str">
        <f t="shared" si="24"/>
        <v>ญ.</v>
      </c>
      <c r="L185" s="19"/>
      <c r="M185" s="19"/>
      <c r="N185" s="19"/>
      <c r="O185" s="45" t="str">
        <f t="shared" si="25"/>
        <v>//</v>
      </c>
      <c r="P185" s="6">
        <f t="shared" si="26"/>
        <v>0</v>
      </c>
      <c r="Q185" s="7">
        <f t="shared" si="27"/>
        <v>0</v>
      </c>
      <c r="R185" s="8"/>
      <c r="S185" s="8">
        <v>41548</v>
      </c>
      <c r="T185" s="9"/>
      <c r="U185" s="9"/>
      <c r="V185" s="9"/>
      <c r="W185" s="55">
        <f>SUMIFS(PLAN!B:B,PLAN!A:A,AY185)</f>
        <v>0</v>
      </c>
      <c r="X185" s="3">
        <f>SUMIFS(PLAN!C:C,PLAN!A:A,AY185)</f>
        <v>0</v>
      </c>
      <c r="Y185" s="10">
        <f>SUMIFS(PLAN!D:D,PLAN!A:A,AY185)</f>
        <v>0</v>
      </c>
      <c r="Z185" s="3">
        <f>SUMIFS(PLAN!E:E,PLAN!A:A,AY185)</f>
        <v>0</v>
      </c>
      <c r="AA185" s="3">
        <f>SUMIFS(PLAN!F:F,PLAN!A:A,AY185)</f>
        <v>0</v>
      </c>
      <c r="AB185" s="3">
        <f>SUMIFS(PLAN!G:G,PLAN!A:A,AY185)</f>
        <v>0</v>
      </c>
      <c r="AC185" s="11"/>
      <c r="AD185" s="52"/>
      <c r="AE185" s="12">
        <v>1.28</v>
      </c>
      <c r="AF185" s="12">
        <v>0.42</v>
      </c>
      <c r="AG185" s="12">
        <v>0.02</v>
      </c>
      <c r="AH185" s="12">
        <v>0.18</v>
      </c>
      <c r="AI185" s="12"/>
      <c r="AJ185" s="12">
        <v>0.24</v>
      </c>
      <c r="AK185" s="67">
        <f>SUMIFS(PLAN!H:H,PLAN!A:A,AY185)</f>
        <v>0</v>
      </c>
      <c r="AL185" s="13"/>
      <c r="AM185" s="14">
        <f t="shared" si="29"/>
        <v>0</v>
      </c>
      <c r="AN185" s="14">
        <f t="shared" si="30"/>
        <v>0</v>
      </c>
      <c r="AO185" s="14">
        <f t="shared" si="31"/>
        <v>0</v>
      </c>
      <c r="AP185" s="14">
        <f t="shared" si="32"/>
        <v>0</v>
      </c>
      <c r="AQ185" s="14">
        <f t="shared" si="33"/>
        <v>0</v>
      </c>
      <c r="AR185" s="14">
        <f t="shared" si="34"/>
        <v>0</v>
      </c>
      <c r="AS185" s="14"/>
      <c r="AT185" s="14">
        <f t="shared" si="35"/>
        <v>0</v>
      </c>
      <c r="AU185" s="15" t="s">
        <v>3</v>
      </c>
      <c r="AV185" s="16">
        <f t="shared" si="28"/>
        <v>41548</v>
      </c>
      <c r="AW185" s="17"/>
      <c r="AX185" s="2"/>
      <c r="AY185" s="47"/>
    </row>
    <row r="186" spans="1:51" s="44" customFormat="1" ht="21">
      <c r="A186" s="2"/>
      <c r="B186" s="2">
        <v>81001042</v>
      </c>
      <c r="C186" s="52" t="s">
        <v>284</v>
      </c>
      <c r="D186" s="3">
        <v>186</v>
      </c>
      <c r="E186" s="3"/>
      <c r="F186" s="4"/>
      <c r="G186" s="47"/>
      <c r="H186" s="5"/>
      <c r="I186" s="18"/>
      <c r="J186" s="18"/>
      <c r="K186" s="7" t="str">
        <f t="shared" si="24"/>
        <v>ญ.</v>
      </c>
      <c r="L186" s="19"/>
      <c r="M186" s="19"/>
      <c r="N186" s="19"/>
      <c r="O186" s="45" t="str">
        <f t="shared" si="25"/>
        <v>//</v>
      </c>
      <c r="P186" s="6">
        <f t="shared" si="26"/>
        <v>0</v>
      </c>
      <c r="Q186" s="7">
        <f t="shared" si="27"/>
        <v>0</v>
      </c>
      <c r="R186" s="8"/>
      <c r="S186" s="8">
        <v>41548</v>
      </c>
      <c r="T186" s="9"/>
      <c r="U186" s="9"/>
      <c r="V186" s="9"/>
      <c r="W186" s="55">
        <f>SUMIFS(PLAN!B:B,PLAN!A:A,AY186)</f>
        <v>0</v>
      </c>
      <c r="X186" s="3">
        <f>SUMIFS(PLAN!C:C,PLAN!A:A,AY186)</f>
        <v>0</v>
      </c>
      <c r="Y186" s="10">
        <f>SUMIFS(PLAN!D:D,PLAN!A:A,AY186)</f>
        <v>0</v>
      </c>
      <c r="Z186" s="3">
        <f>SUMIFS(PLAN!E:E,PLAN!A:A,AY186)</f>
        <v>0</v>
      </c>
      <c r="AA186" s="3">
        <f>SUMIFS(PLAN!F:F,PLAN!A:A,AY186)</f>
        <v>0</v>
      </c>
      <c r="AB186" s="3">
        <f>SUMIFS(PLAN!G:G,PLAN!A:A,AY186)</f>
        <v>0</v>
      </c>
      <c r="AC186" s="11"/>
      <c r="AD186" s="52"/>
      <c r="AE186" s="12">
        <v>1.28</v>
      </c>
      <c r="AF186" s="12">
        <v>0.42</v>
      </c>
      <c r="AG186" s="12">
        <v>0.02</v>
      </c>
      <c r="AH186" s="12">
        <v>0.18</v>
      </c>
      <c r="AI186" s="12"/>
      <c r="AJ186" s="12">
        <v>0.24</v>
      </c>
      <c r="AK186" s="67">
        <f>SUMIFS(PLAN!H:H,PLAN!A:A,AY186)</f>
        <v>0</v>
      </c>
      <c r="AL186" s="13"/>
      <c r="AM186" s="14">
        <f t="shared" si="29"/>
        <v>0</v>
      </c>
      <c r="AN186" s="14">
        <f t="shared" si="30"/>
        <v>0</v>
      </c>
      <c r="AO186" s="14">
        <f t="shared" si="31"/>
        <v>0</v>
      </c>
      <c r="AP186" s="14">
        <f t="shared" si="32"/>
        <v>0</v>
      </c>
      <c r="AQ186" s="14">
        <f t="shared" si="33"/>
        <v>0</v>
      </c>
      <c r="AR186" s="14">
        <f t="shared" si="34"/>
        <v>0</v>
      </c>
      <c r="AS186" s="14"/>
      <c r="AT186" s="14">
        <f t="shared" si="35"/>
        <v>0</v>
      </c>
      <c r="AU186" s="15" t="s">
        <v>3</v>
      </c>
      <c r="AV186" s="16">
        <f t="shared" si="28"/>
        <v>41548</v>
      </c>
      <c r="AW186" s="17"/>
      <c r="AX186" s="2"/>
      <c r="AY186" s="47"/>
    </row>
    <row r="187" spans="1:51" s="44" customFormat="1" ht="21">
      <c r="A187" s="2"/>
      <c r="B187" s="2">
        <v>81001042</v>
      </c>
      <c r="C187" s="52" t="s">
        <v>284</v>
      </c>
      <c r="D187" s="3">
        <v>187</v>
      </c>
      <c r="E187" s="3"/>
      <c r="F187" s="4"/>
      <c r="G187" s="47"/>
      <c r="H187" s="5"/>
      <c r="I187" s="18"/>
      <c r="J187" s="18"/>
      <c r="K187" s="7" t="str">
        <f t="shared" si="24"/>
        <v>ญ.</v>
      </c>
      <c r="L187" s="19"/>
      <c r="M187" s="19"/>
      <c r="N187" s="19"/>
      <c r="O187" s="45" t="str">
        <f t="shared" si="25"/>
        <v>//</v>
      </c>
      <c r="P187" s="6">
        <f t="shared" si="26"/>
        <v>0</v>
      </c>
      <c r="Q187" s="7">
        <f t="shared" si="27"/>
        <v>0</v>
      </c>
      <c r="R187" s="8"/>
      <c r="S187" s="8">
        <v>41548</v>
      </c>
      <c r="T187" s="9"/>
      <c r="U187" s="9"/>
      <c r="V187" s="9"/>
      <c r="W187" s="55">
        <f>SUMIFS(PLAN!B:B,PLAN!A:A,AY187)</f>
        <v>0</v>
      </c>
      <c r="X187" s="3">
        <f>SUMIFS(PLAN!C:C,PLAN!A:A,AY187)</f>
        <v>0</v>
      </c>
      <c r="Y187" s="10">
        <f>SUMIFS(PLAN!D:D,PLAN!A:A,AY187)</f>
        <v>0</v>
      </c>
      <c r="Z187" s="3">
        <f>SUMIFS(PLAN!E:E,PLAN!A:A,AY187)</f>
        <v>0</v>
      </c>
      <c r="AA187" s="3">
        <f>SUMIFS(PLAN!F:F,PLAN!A:A,AY187)</f>
        <v>0</v>
      </c>
      <c r="AB187" s="3">
        <f>SUMIFS(PLAN!G:G,PLAN!A:A,AY187)</f>
        <v>0</v>
      </c>
      <c r="AC187" s="11"/>
      <c r="AD187" s="52"/>
      <c r="AE187" s="12">
        <v>1.28</v>
      </c>
      <c r="AF187" s="12">
        <v>0.42</v>
      </c>
      <c r="AG187" s="12">
        <v>0.02</v>
      </c>
      <c r="AH187" s="12">
        <v>0.18</v>
      </c>
      <c r="AI187" s="12"/>
      <c r="AJ187" s="12">
        <v>0.24</v>
      </c>
      <c r="AK187" s="67">
        <f>SUMIFS(PLAN!H:H,PLAN!A:A,AY187)</f>
        <v>0</v>
      </c>
      <c r="AL187" s="13"/>
      <c r="AM187" s="14">
        <f t="shared" si="29"/>
        <v>0</v>
      </c>
      <c r="AN187" s="14">
        <f t="shared" si="30"/>
        <v>0</v>
      </c>
      <c r="AO187" s="14">
        <f t="shared" si="31"/>
        <v>0</v>
      </c>
      <c r="AP187" s="14">
        <f t="shared" si="32"/>
        <v>0</v>
      </c>
      <c r="AQ187" s="14">
        <f t="shared" si="33"/>
        <v>0</v>
      </c>
      <c r="AR187" s="14">
        <f t="shared" si="34"/>
        <v>0</v>
      </c>
      <c r="AS187" s="14"/>
      <c r="AT187" s="14">
        <f t="shared" si="35"/>
        <v>0</v>
      </c>
      <c r="AU187" s="15" t="s">
        <v>3</v>
      </c>
      <c r="AV187" s="16">
        <f t="shared" si="28"/>
        <v>41548</v>
      </c>
      <c r="AW187" s="17"/>
      <c r="AX187" s="2"/>
      <c r="AY187" s="47"/>
    </row>
    <row r="188" spans="1:51" s="44" customFormat="1" ht="21">
      <c r="A188" s="2"/>
      <c r="B188" s="2">
        <v>81001042</v>
      </c>
      <c r="C188" s="52" t="s">
        <v>284</v>
      </c>
      <c r="D188" s="3">
        <v>188</v>
      </c>
      <c r="E188" s="3"/>
      <c r="F188" s="4"/>
      <c r="G188" s="47"/>
      <c r="H188" s="5"/>
      <c r="I188" s="18"/>
      <c r="J188" s="18"/>
      <c r="K188" s="7" t="str">
        <f t="shared" si="24"/>
        <v>ญ.</v>
      </c>
      <c r="L188" s="19"/>
      <c r="M188" s="19"/>
      <c r="N188" s="19"/>
      <c r="O188" s="45" t="str">
        <f t="shared" si="25"/>
        <v>//</v>
      </c>
      <c r="P188" s="6">
        <f t="shared" si="26"/>
        <v>0</v>
      </c>
      <c r="Q188" s="7">
        <f t="shared" si="27"/>
        <v>0</v>
      </c>
      <c r="R188" s="8"/>
      <c r="S188" s="8">
        <v>41548</v>
      </c>
      <c r="T188" s="9"/>
      <c r="U188" s="9"/>
      <c r="V188" s="9"/>
      <c r="W188" s="55">
        <f>SUMIFS(PLAN!B:B,PLAN!A:A,AY188)</f>
        <v>0</v>
      </c>
      <c r="X188" s="3">
        <f>SUMIFS(PLAN!C:C,PLAN!A:A,AY188)</f>
        <v>0</v>
      </c>
      <c r="Y188" s="10">
        <f>SUMIFS(PLAN!D:D,PLAN!A:A,AY188)</f>
        <v>0</v>
      </c>
      <c r="Z188" s="3">
        <f>SUMIFS(PLAN!E:E,PLAN!A:A,AY188)</f>
        <v>0</v>
      </c>
      <c r="AA188" s="3">
        <f>SUMIFS(PLAN!F:F,PLAN!A:A,AY188)</f>
        <v>0</v>
      </c>
      <c r="AB188" s="3">
        <f>SUMIFS(PLAN!G:G,PLAN!A:A,AY188)</f>
        <v>0</v>
      </c>
      <c r="AC188" s="11"/>
      <c r="AD188" s="52"/>
      <c r="AE188" s="12">
        <v>1.28</v>
      </c>
      <c r="AF188" s="12">
        <v>0.42</v>
      </c>
      <c r="AG188" s="12">
        <v>0.02</v>
      </c>
      <c r="AH188" s="12">
        <v>0.18</v>
      </c>
      <c r="AI188" s="12"/>
      <c r="AJ188" s="12">
        <v>0.24</v>
      </c>
      <c r="AK188" s="67">
        <f>SUMIFS(PLAN!H:H,PLAN!A:A,AY188)</f>
        <v>0</v>
      </c>
      <c r="AL188" s="13"/>
      <c r="AM188" s="14">
        <f t="shared" si="29"/>
        <v>0</v>
      </c>
      <c r="AN188" s="14">
        <f t="shared" si="30"/>
        <v>0</v>
      </c>
      <c r="AO188" s="14">
        <f t="shared" si="31"/>
        <v>0</v>
      </c>
      <c r="AP188" s="14">
        <f t="shared" si="32"/>
        <v>0</v>
      </c>
      <c r="AQ188" s="14">
        <f t="shared" si="33"/>
        <v>0</v>
      </c>
      <c r="AR188" s="14">
        <f t="shared" si="34"/>
        <v>0</v>
      </c>
      <c r="AS188" s="14"/>
      <c r="AT188" s="14">
        <f t="shared" si="35"/>
        <v>0</v>
      </c>
      <c r="AU188" s="15" t="s">
        <v>3</v>
      </c>
      <c r="AV188" s="16">
        <f t="shared" si="28"/>
        <v>41548</v>
      </c>
      <c r="AW188" s="17"/>
      <c r="AX188" s="2"/>
      <c r="AY188" s="47"/>
    </row>
    <row r="189" spans="1:51" s="44" customFormat="1" ht="21">
      <c r="A189" s="2"/>
      <c r="B189" s="2">
        <v>81001042</v>
      </c>
      <c r="C189" s="52" t="s">
        <v>284</v>
      </c>
      <c r="D189" s="3">
        <v>189</v>
      </c>
      <c r="E189" s="3"/>
      <c r="F189" s="4"/>
      <c r="G189" s="47"/>
      <c r="H189" s="5"/>
      <c r="I189" s="18"/>
      <c r="J189" s="18"/>
      <c r="K189" s="7" t="str">
        <f t="shared" si="24"/>
        <v>ญ.</v>
      </c>
      <c r="L189" s="19"/>
      <c r="M189" s="19"/>
      <c r="N189" s="19"/>
      <c r="O189" s="45" t="str">
        <f t="shared" si="25"/>
        <v>//</v>
      </c>
      <c r="P189" s="6">
        <f t="shared" si="26"/>
        <v>0</v>
      </c>
      <c r="Q189" s="7">
        <f t="shared" si="27"/>
        <v>0</v>
      </c>
      <c r="R189" s="8"/>
      <c r="S189" s="8">
        <v>41548</v>
      </c>
      <c r="T189" s="9"/>
      <c r="U189" s="9"/>
      <c r="V189" s="9"/>
      <c r="W189" s="55">
        <f>SUMIFS(PLAN!B:B,PLAN!A:A,AY189)</f>
        <v>0</v>
      </c>
      <c r="X189" s="3">
        <f>SUMIFS(PLAN!C:C,PLAN!A:A,AY189)</f>
        <v>0</v>
      </c>
      <c r="Y189" s="10">
        <f>SUMIFS(PLAN!D:D,PLAN!A:A,AY189)</f>
        <v>0</v>
      </c>
      <c r="Z189" s="3">
        <f>SUMIFS(PLAN!E:E,PLAN!A:A,AY189)</f>
        <v>0</v>
      </c>
      <c r="AA189" s="3">
        <f>SUMIFS(PLAN!F:F,PLAN!A:A,AY189)</f>
        <v>0</v>
      </c>
      <c r="AB189" s="3">
        <f>SUMIFS(PLAN!G:G,PLAN!A:A,AY189)</f>
        <v>0</v>
      </c>
      <c r="AC189" s="11"/>
      <c r="AD189" s="52"/>
      <c r="AE189" s="12">
        <v>1.28</v>
      </c>
      <c r="AF189" s="12">
        <v>0.42</v>
      </c>
      <c r="AG189" s="12">
        <v>0.02</v>
      </c>
      <c r="AH189" s="12">
        <v>0.18</v>
      </c>
      <c r="AI189" s="12"/>
      <c r="AJ189" s="12">
        <v>0.24</v>
      </c>
      <c r="AK189" s="67">
        <f>SUMIFS(PLAN!H:H,PLAN!A:A,AY189)</f>
        <v>0</v>
      </c>
      <c r="AL189" s="13"/>
      <c r="AM189" s="14">
        <f t="shared" si="29"/>
        <v>0</v>
      </c>
      <c r="AN189" s="14">
        <f t="shared" si="30"/>
        <v>0</v>
      </c>
      <c r="AO189" s="14">
        <f t="shared" si="31"/>
        <v>0</v>
      </c>
      <c r="AP189" s="14">
        <f t="shared" si="32"/>
        <v>0</v>
      </c>
      <c r="AQ189" s="14">
        <f t="shared" si="33"/>
        <v>0</v>
      </c>
      <c r="AR189" s="14">
        <f t="shared" si="34"/>
        <v>0</v>
      </c>
      <c r="AS189" s="14"/>
      <c r="AT189" s="14">
        <f t="shared" si="35"/>
        <v>0</v>
      </c>
      <c r="AU189" s="15" t="s">
        <v>3</v>
      </c>
      <c r="AV189" s="16">
        <f t="shared" si="28"/>
        <v>41548</v>
      </c>
      <c r="AW189" s="17"/>
      <c r="AX189" s="2"/>
      <c r="AY189" s="47"/>
    </row>
    <row r="190" spans="1:51" s="44" customFormat="1" ht="21">
      <c r="A190" s="2"/>
      <c r="B190" s="2">
        <v>81001042</v>
      </c>
      <c r="C190" s="52" t="s">
        <v>284</v>
      </c>
      <c r="D190" s="3">
        <v>190</v>
      </c>
      <c r="E190" s="3"/>
      <c r="F190" s="4"/>
      <c r="G190" s="47"/>
      <c r="H190" s="5"/>
      <c r="I190" s="18"/>
      <c r="J190" s="18"/>
      <c r="K190" s="7" t="str">
        <f t="shared" si="24"/>
        <v>ญ.</v>
      </c>
      <c r="L190" s="19"/>
      <c r="M190" s="19"/>
      <c r="N190" s="19"/>
      <c r="O190" s="45" t="str">
        <f t="shared" si="25"/>
        <v>//</v>
      </c>
      <c r="P190" s="6">
        <f t="shared" si="26"/>
        <v>0</v>
      </c>
      <c r="Q190" s="7">
        <f t="shared" si="27"/>
        <v>0</v>
      </c>
      <c r="R190" s="8"/>
      <c r="S190" s="8">
        <v>41548</v>
      </c>
      <c r="T190" s="9"/>
      <c r="U190" s="9"/>
      <c r="V190" s="9"/>
      <c r="W190" s="55">
        <f>SUMIFS(PLAN!B:B,PLAN!A:A,AY190)</f>
        <v>0</v>
      </c>
      <c r="X190" s="3">
        <f>SUMIFS(PLAN!C:C,PLAN!A:A,AY190)</f>
        <v>0</v>
      </c>
      <c r="Y190" s="10">
        <f>SUMIFS(PLAN!D:D,PLAN!A:A,AY190)</f>
        <v>0</v>
      </c>
      <c r="Z190" s="3">
        <f>SUMIFS(PLAN!E:E,PLAN!A:A,AY190)</f>
        <v>0</v>
      </c>
      <c r="AA190" s="3">
        <f>SUMIFS(PLAN!F:F,PLAN!A:A,AY190)</f>
        <v>0</v>
      </c>
      <c r="AB190" s="3">
        <f>SUMIFS(PLAN!G:G,PLAN!A:A,AY190)</f>
        <v>0</v>
      </c>
      <c r="AC190" s="11"/>
      <c r="AD190" s="52"/>
      <c r="AE190" s="12">
        <v>1.28</v>
      </c>
      <c r="AF190" s="12">
        <v>0.42</v>
      </c>
      <c r="AG190" s="12">
        <v>0.02</v>
      </c>
      <c r="AH190" s="12">
        <v>0.18</v>
      </c>
      <c r="AI190" s="12"/>
      <c r="AJ190" s="12">
        <v>0.24</v>
      </c>
      <c r="AK190" s="67">
        <f>SUMIFS(PLAN!H:H,PLAN!A:A,AY190)</f>
        <v>0</v>
      </c>
      <c r="AL190" s="13"/>
      <c r="AM190" s="14">
        <f t="shared" si="29"/>
        <v>0</v>
      </c>
      <c r="AN190" s="14">
        <f t="shared" si="30"/>
        <v>0</v>
      </c>
      <c r="AO190" s="14">
        <f t="shared" si="31"/>
        <v>0</v>
      </c>
      <c r="AP190" s="14">
        <f t="shared" si="32"/>
        <v>0</v>
      </c>
      <c r="AQ190" s="14">
        <f t="shared" si="33"/>
        <v>0</v>
      </c>
      <c r="AR190" s="14">
        <f t="shared" si="34"/>
        <v>0</v>
      </c>
      <c r="AS190" s="14"/>
      <c r="AT190" s="14">
        <f t="shared" si="35"/>
        <v>0</v>
      </c>
      <c r="AU190" s="15" t="s">
        <v>3</v>
      </c>
      <c r="AV190" s="16">
        <f t="shared" si="28"/>
        <v>41548</v>
      </c>
      <c r="AW190" s="17"/>
      <c r="AX190" s="2"/>
      <c r="AY190" s="47"/>
    </row>
    <row r="191" spans="1:51" s="44" customFormat="1" ht="21">
      <c r="A191" s="2"/>
      <c r="B191" s="2">
        <v>81001042</v>
      </c>
      <c r="C191" s="52" t="s">
        <v>284</v>
      </c>
      <c r="D191" s="3">
        <v>191</v>
      </c>
      <c r="E191" s="3"/>
      <c r="F191" s="4"/>
      <c r="G191" s="47"/>
      <c r="H191" s="5"/>
      <c r="I191" s="18"/>
      <c r="J191" s="18"/>
      <c r="K191" s="7" t="str">
        <f t="shared" si="24"/>
        <v>ญ.</v>
      </c>
      <c r="L191" s="19"/>
      <c r="M191" s="19"/>
      <c r="N191" s="19"/>
      <c r="O191" s="45" t="str">
        <f t="shared" si="25"/>
        <v>//</v>
      </c>
      <c r="P191" s="6">
        <f t="shared" si="26"/>
        <v>0</v>
      </c>
      <c r="Q191" s="7">
        <f t="shared" si="27"/>
        <v>0</v>
      </c>
      <c r="R191" s="8"/>
      <c r="S191" s="8">
        <v>41548</v>
      </c>
      <c r="T191" s="9"/>
      <c r="U191" s="9"/>
      <c r="V191" s="9"/>
      <c r="W191" s="55">
        <f>SUMIFS(PLAN!B:B,PLAN!A:A,AY191)</f>
        <v>0</v>
      </c>
      <c r="X191" s="3">
        <f>SUMIFS(PLAN!C:C,PLAN!A:A,AY191)</f>
        <v>0</v>
      </c>
      <c r="Y191" s="10">
        <f>SUMIFS(PLAN!D:D,PLAN!A:A,AY191)</f>
        <v>0</v>
      </c>
      <c r="Z191" s="3">
        <f>SUMIFS(PLAN!E:E,PLAN!A:A,AY191)</f>
        <v>0</v>
      </c>
      <c r="AA191" s="3">
        <f>SUMIFS(PLAN!F:F,PLAN!A:A,AY191)</f>
        <v>0</v>
      </c>
      <c r="AB191" s="3">
        <f>SUMIFS(PLAN!G:G,PLAN!A:A,AY191)</f>
        <v>0</v>
      </c>
      <c r="AC191" s="11"/>
      <c r="AD191" s="52"/>
      <c r="AE191" s="12">
        <v>1.28</v>
      </c>
      <c r="AF191" s="12">
        <v>0.42</v>
      </c>
      <c r="AG191" s="12">
        <v>0.02</v>
      </c>
      <c r="AH191" s="12">
        <v>0.18</v>
      </c>
      <c r="AI191" s="12"/>
      <c r="AJ191" s="12">
        <v>0.24</v>
      </c>
      <c r="AK191" s="67">
        <f>SUMIFS(PLAN!H:H,PLAN!A:A,AY191)</f>
        <v>0</v>
      </c>
      <c r="AL191" s="13"/>
      <c r="AM191" s="14">
        <f t="shared" si="29"/>
        <v>0</v>
      </c>
      <c r="AN191" s="14">
        <f t="shared" si="30"/>
        <v>0</v>
      </c>
      <c r="AO191" s="14">
        <f t="shared" si="31"/>
        <v>0</v>
      </c>
      <c r="AP191" s="14">
        <f t="shared" si="32"/>
        <v>0</v>
      </c>
      <c r="AQ191" s="14">
        <f t="shared" si="33"/>
        <v>0</v>
      </c>
      <c r="AR191" s="14">
        <f t="shared" si="34"/>
        <v>0</v>
      </c>
      <c r="AS191" s="14"/>
      <c r="AT191" s="14">
        <f t="shared" si="35"/>
        <v>0</v>
      </c>
      <c r="AU191" s="15" t="s">
        <v>3</v>
      </c>
      <c r="AV191" s="16">
        <f t="shared" si="28"/>
        <v>41548</v>
      </c>
      <c r="AW191" s="17"/>
      <c r="AX191" s="2"/>
      <c r="AY191" s="47"/>
    </row>
    <row r="192" spans="1:51" s="44" customFormat="1" ht="21">
      <c r="A192" s="2"/>
      <c r="B192" s="2">
        <v>81001042</v>
      </c>
      <c r="C192" s="52" t="s">
        <v>284</v>
      </c>
      <c r="D192" s="3">
        <v>192</v>
      </c>
      <c r="E192" s="3"/>
      <c r="F192" s="4"/>
      <c r="G192" s="47"/>
      <c r="H192" s="5"/>
      <c r="I192" s="18"/>
      <c r="J192" s="18"/>
      <c r="K192" s="7" t="str">
        <f t="shared" si="24"/>
        <v>ญ.</v>
      </c>
      <c r="L192" s="19"/>
      <c r="M192" s="19"/>
      <c r="N192" s="19"/>
      <c r="O192" s="45" t="str">
        <f t="shared" si="25"/>
        <v>//</v>
      </c>
      <c r="P192" s="6">
        <f t="shared" si="26"/>
        <v>0</v>
      </c>
      <c r="Q192" s="7">
        <f t="shared" si="27"/>
        <v>0</v>
      </c>
      <c r="R192" s="8"/>
      <c r="S192" s="8">
        <v>41548</v>
      </c>
      <c r="T192" s="9"/>
      <c r="U192" s="9"/>
      <c r="V192" s="9"/>
      <c r="W192" s="55">
        <f>SUMIFS(PLAN!B:B,PLAN!A:A,AY192)</f>
        <v>0</v>
      </c>
      <c r="X192" s="3">
        <f>SUMIFS(PLAN!C:C,PLAN!A:A,AY192)</f>
        <v>0</v>
      </c>
      <c r="Y192" s="10">
        <f>SUMIFS(PLAN!D:D,PLAN!A:A,AY192)</f>
        <v>0</v>
      </c>
      <c r="Z192" s="3">
        <f>SUMIFS(PLAN!E:E,PLAN!A:A,AY192)</f>
        <v>0</v>
      </c>
      <c r="AA192" s="3">
        <f>SUMIFS(PLAN!F:F,PLAN!A:A,AY192)</f>
        <v>0</v>
      </c>
      <c r="AB192" s="3">
        <f>SUMIFS(PLAN!G:G,PLAN!A:A,AY192)</f>
        <v>0</v>
      </c>
      <c r="AC192" s="11"/>
      <c r="AD192" s="52"/>
      <c r="AE192" s="12">
        <v>1.28</v>
      </c>
      <c r="AF192" s="12">
        <v>0.42</v>
      </c>
      <c r="AG192" s="12">
        <v>0.02</v>
      </c>
      <c r="AH192" s="12">
        <v>0.18</v>
      </c>
      <c r="AI192" s="12"/>
      <c r="AJ192" s="12">
        <v>0.24</v>
      </c>
      <c r="AK192" s="67">
        <f>SUMIFS(PLAN!H:H,PLAN!A:A,AY192)</f>
        <v>0</v>
      </c>
      <c r="AL192" s="13"/>
      <c r="AM192" s="14">
        <f t="shared" si="29"/>
        <v>0</v>
      </c>
      <c r="AN192" s="14">
        <f t="shared" si="30"/>
        <v>0</v>
      </c>
      <c r="AO192" s="14">
        <f t="shared" si="31"/>
        <v>0</v>
      </c>
      <c r="AP192" s="14">
        <f t="shared" si="32"/>
        <v>0</v>
      </c>
      <c r="AQ192" s="14">
        <f t="shared" si="33"/>
        <v>0</v>
      </c>
      <c r="AR192" s="14">
        <f t="shared" si="34"/>
        <v>0</v>
      </c>
      <c r="AS192" s="14"/>
      <c r="AT192" s="14">
        <f t="shared" si="35"/>
        <v>0</v>
      </c>
      <c r="AU192" s="15" t="s">
        <v>3</v>
      </c>
      <c r="AV192" s="16">
        <f t="shared" si="28"/>
        <v>41548</v>
      </c>
      <c r="AW192" s="17"/>
      <c r="AX192" s="2"/>
      <c r="AY192" s="47"/>
    </row>
    <row r="193" spans="1:51" s="44" customFormat="1" ht="21">
      <c r="A193" s="2"/>
      <c r="B193" s="2">
        <v>81001042</v>
      </c>
      <c r="C193" s="52" t="s">
        <v>284</v>
      </c>
      <c r="D193" s="3">
        <v>193</v>
      </c>
      <c r="E193" s="3"/>
      <c r="F193" s="4"/>
      <c r="G193" s="47"/>
      <c r="H193" s="5"/>
      <c r="I193" s="18"/>
      <c r="J193" s="18"/>
      <c r="K193" s="7" t="str">
        <f t="shared" si="24"/>
        <v>ญ.</v>
      </c>
      <c r="L193" s="19"/>
      <c r="M193" s="19"/>
      <c r="N193" s="19"/>
      <c r="O193" s="45" t="str">
        <f t="shared" si="25"/>
        <v>//</v>
      </c>
      <c r="P193" s="6">
        <f t="shared" si="26"/>
        <v>0</v>
      </c>
      <c r="Q193" s="7">
        <f t="shared" si="27"/>
        <v>0</v>
      </c>
      <c r="R193" s="8"/>
      <c r="S193" s="8">
        <v>41548</v>
      </c>
      <c r="T193" s="9"/>
      <c r="U193" s="9"/>
      <c r="V193" s="9"/>
      <c r="W193" s="55">
        <f>SUMIFS(PLAN!B:B,PLAN!A:A,AY193)</f>
        <v>0</v>
      </c>
      <c r="X193" s="3">
        <f>SUMIFS(PLAN!C:C,PLAN!A:A,AY193)</f>
        <v>0</v>
      </c>
      <c r="Y193" s="10">
        <f>SUMIFS(PLAN!D:D,PLAN!A:A,AY193)</f>
        <v>0</v>
      </c>
      <c r="Z193" s="3">
        <f>SUMIFS(PLAN!E:E,PLAN!A:A,AY193)</f>
        <v>0</v>
      </c>
      <c r="AA193" s="3">
        <f>SUMIFS(PLAN!F:F,PLAN!A:A,AY193)</f>
        <v>0</v>
      </c>
      <c r="AB193" s="3">
        <f>SUMIFS(PLAN!G:G,PLAN!A:A,AY193)</f>
        <v>0</v>
      </c>
      <c r="AC193" s="11"/>
      <c r="AD193" s="52"/>
      <c r="AE193" s="12">
        <v>1.28</v>
      </c>
      <c r="AF193" s="12">
        <v>0.42</v>
      </c>
      <c r="AG193" s="12">
        <v>0.02</v>
      </c>
      <c r="AH193" s="12">
        <v>0.18</v>
      </c>
      <c r="AI193" s="12"/>
      <c r="AJ193" s="12">
        <v>0.24</v>
      </c>
      <c r="AK193" s="67">
        <f>SUMIFS(PLAN!H:H,PLAN!A:A,AY193)</f>
        <v>0</v>
      </c>
      <c r="AL193" s="13"/>
      <c r="AM193" s="14">
        <f t="shared" si="29"/>
        <v>0</v>
      </c>
      <c r="AN193" s="14">
        <f t="shared" si="30"/>
        <v>0</v>
      </c>
      <c r="AO193" s="14">
        <f t="shared" si="31"/>
        <v>0</v>
      </c>
      <c r="AP193" s="14">
        <f t="shared" si="32"/>
        <v>0</v>
      </c>
      <c r="AQ193" s="14">
        <f t="shared" si="33"/>
        <v>0</v>
      </c>
      <c r="AR193" s="14">
        <f t="shared" si="34"/>
        <v>0</v>
      </c>
      <c r="AS193" s="14"/>
      <c r="AT193" s="14">
        <f t="shared" si="35"/>
        <v>0</v>
      </c>
      <c r="AU193" s="15" t="s">
        <v>3</v>
      </c>
      <c r="AV193" s="16">
        <f t="shared" si="28"/>
        <v>41548</v>
      </c>
      <c r="AW193" s="17"/>
      <c r="AX193" s="2"/>
      <c r="AY193" s="47"/>
    </row>
    <row r="194" spans="1:51" s="44" customFormat="1" ht="21">
      <c r="A194" s="2"/>
      <c r="B194" s="2">
        <v>81001042</v>
      </c>
      <c r="C194" s="52" t="s">
        <v>284</v>
      </c>
      <c r="D194" s="3">
        <v>194</v>
      </c>
      <c r="E194" s="3"/>
      <c r="F194" s="4"/>
      <c r="G194" s="47"/>
      <c r="H194" s="5"/>
      <c r="I194" s="18"/>
      <c r="J194" s="18"/>
      <c r="K194" s="7" t="str">
        <f t="shared" ref="K194:K257" si="36">IF(LEFT(H194,3)="ดช.","ช.",IF(LEFT(H194,3)="นาย","ช.","ญ."))</f>
        <v>ญ.</v>
      </c>
      <c r="L194" s="19"/>
      <c r="M194" s="19"/>
      <c r="N194" s="19"/>
      <c r="O194" s="45" t="str">
        <f t="shared" ref="O194:O257" si="37">CONCATENATE(L194,"/",M194,"/",N194)</f>
        <v>//</v>
      </c>
      <c r="P194" s="6">
        <f t="shared" ref="P194:P257" si="38">IF(R194=0,0,DATE(N194-543,M194,L194))</f>
        <v>0</v>
      </c>
      <c r="Q194" s="7">
        <f t="shared" ref="Q194:Q257" si="39">IF(P194=0+R194=0,0,DATEDIF(P194,R194,"Y"))</f>
        <v>0</v>
      </c>
      <c r="R194" s="8"/>
      <c r="S194" s="8">
        <v>41548</v>
      </c>
      <c r="T194" s="9"/>
      <c r="U194" s="9"/>
      <c r="V194" s="9"/>
      <c r="W194" s="55">
        <f>SUMIFS(PLAN!B:B,PLAN!A:A,AY194)</f>
        <v>0</v>
      </c>
      <c r="X194" s="3">
        <f>SUMIFS(PLAN!C:C,PLAN!A:A,AY194)</f>
        <v>0</v>
      </c>
      <c r="Y194" s="10">
        <f>SUMIFS(PLAN!D:D,PLAN!A:A,AY194)</f>
        <v>0</v>
      </c>
      <c r="Z194" s="3">
        <f>SUMIFS(PLAN!E:E,PLAN!A:A,AY194)</f>
        <v>0</v>
      </c>
      <c r="AA194" s="3">
        <f>SUMIFS(PLAN!F:F,PLAN!A:A,AY194)</f>
        <v>0</v>
      </c>
      <c r="AB194" s="3">
        <f>SUMIFS(PLAN!G:G,PLAN!A:A,AY194)</f>
        <v>0</v>
      </c>
      <c r="AC194" s="11"/>
      <c r="AD194" s="52"/>
      <c r="AE194" s="12">
        <v>1.28</v>
      </c>
      <c r="AF194" s="12">
        <v>0.42</v>
      </c>
      <c r="AG194" s="12">
        <v>0.02</v>
      </c>
      <c r="AH194" s="12">
        <v>0.18</v>
      </c>
      <c r="AI194" s="12"/>
      <c r="AJ194" s="12">
        <v>0.24</v>
      </c>
      <c r="AK194" s="67">
        <f>SUMIFS(PLAN!H:H,PLAN!A:A,AY194)</f>
        <v>0</v>
      </c>
      <c r="AL194" s="13"/>
      <c r="AM194" s="14">
        <f t="shared" si="29"/>
        <v>0</v>
      </c>
      <c r="AN194" s="14">
        <f t="shared" si="30"/>
        <v>0</v>
      </c>
      <c r="AO194" s="14">
        <f t="shared" si="31"/>
        <v>0</v>
      </c>
      <c r="AP194" s="14">
        <f t="shared" si="32"/>
        <v>0</v>
      </c>
      <c r="AQ194" s="14">
        <f t="shared" si="33"/>
        <v>0</v>
      </c>
      <c r="AR194" s="14">
        <f t="shared" si="34"/>
        <v>0</v>
      </c>
      <c r="AS194" s="14"/>
      <c r="AT194" s="14">
        <f t="shared" si="35"/>
        <v>0</v>
      </c>
      <c r="AU194" s="15" t="s">
        <v>3</v>
      </c>
      <c r="AV194" s="16">
        <f t="shared" ref="AV194:AV257" si="40">S194-R194</f>
        <v>41548</v>
      </c>
      <c r="AW194" s="17"/>
      <c r="AX194" s="2"/>
      <c r="AY194" s="47"/>
    </row>
    <row r="195" spans="1:51" s="44" customFormat="1" ht="21">
      <c r="A195" s="2"/>
      <c r="B195" s="2">
        <v>81001042</v>
      </c>
      <c r="C195" s="52" t="s">
        <v>284</v>
      </c>
      <c r="D195" s="3">
        <v>195</v>
      </c>
      <c r="E195" s="3"/>
      <c r="F195" s="4"/>
      <c r="G195" s="47"/>
      <c r="H195" s="5"/>
      <c r="I195" s="18"/>
      <c r="J195" s="18"/>
      <c r="K195" s="7" t="str">
        <f t="shared" si="36"/>
        <v>ญ.</v>
      </c>
      <c r="L195" s="19"/>
      <c r="M195" s="19"/>
      <c r="N195" s="19"/>
      <c r="O195" s="45" t="str">
        <f t="shared" si="37"/>
        <v>//</v>
      </c>
      <c r="P195" s="6">
        <f t="shared" si="38"/>
        <v>0</v>
      </c>
      <c r="Q195" s="7">
        <f t="shared" si="39"/>
        <v>0</v>
      </c>
      <c r="R195" s="8"/>
      <c r="S195" s="8">
        <v>41548</v>
      </c>
      <c r="T195" s="9"/>
      <c r="U195" s="9"/>
      <c r="V195" s="9"/>
      <c r="W195" s="55">
        <f>SUMIFS(PLAN!B:B,PLAN!A:A,AY195)</f>
        <v>0</v>
      </c>
      <c r="X195" s="3">
        <f>SUMIFS(PLAN!C:C,PLAN!A:A,AY195)</f>
        <v>0</v>
      </c>
      <c r="Y195" s="10">
        <f>SUMIFS(PLAN!D:D,PLAN!A:A,AY195)</f>
        <v>0</v>
      </c>
      <c r="Z195" s="3">
        <f>SUMIFS(PLAN!E:E,PLAN!A:A,AY195)</f>
        <v>0</v>
      </c>
      <c r="AA195" s="3">
        <f>SUMIFS(PLAN!F:F,PLAN!A:A,AY195)</f>
        <v>0</v>
      </c>
      <c r="AB195" s="3">
        <f>SUMIFS(PLAN!G:G,PLAN!A:A,AY195)</f>
        <v>0</v>
      </c>
      <c r="AC195" s="11"/>
      <c r="AD195" s="52"/>
      <c r="AE195" s="12">
        <v>1.28</v>
      </c>
      <c r="AF195" s="12">
        <v>0.42</v>
      </c>
      <c r="AG195" s="12">
        <v>0.02</v>
      </c>
      <c r="AH195" s="12">
        <v>0.18</v>
      </c>
      <c r="AI195" s="12"/>
      <c r="AJ195" s="12">
        <v>0.24</v>
      </c>
      <c r="AK195" s="67">
        <f>SUMIFS(PLAN!H:H,PLAN!A:A,AY195)</f>
        <v>0</v>
      </c>
      <c r="AL195" s="13"/>
      <c r="AM195" s="14">
        <f t="shared" si="29"/>
        <v>0</v>
      </c>
      <c r="AN195" s="14">
        <f t="shared" si="30"/>
        <v>0</v>
      </c>
      <c r="AO195" s="14">
        <f t="shared" si="31"/>
        <v>0</v>
      </c>
      <c r="AP195" s="14">
        <f t="shared" si="32"/>
        <v>0</v>
      </c>
      <c r="AQ195" s="14">
        <f t="shared" si="33"/>
        <v>0</v>
      </c>
      <c r="AR195" s="14">
        <f t="shared" si="34"/>
        <v>0</v>
      </c>
      <c r="AS195" s="14"/>
      <c r="AT195" s="14">
        <f t="shared" si="35"/>
        <v>0</v>
      </c>
      <c r="AU195" s="15" t="s">
        <v>3</v>
      </c>
      <c r="AV195" s="16">
        <f t="shared" si="40"/>
        <v>41548</v>
      </c>
      <c r="AW195" s="17"/>
      <c r="AX195" s="2"/>
      <c r="AY195" s="47"/>
    </row>
    <row r="196" spans="1:51" s="44" customFormat="1" ht="21">
      <c r="A196" s="2"/>
      <c r="B196" s="2">
        <v>81001042</v>
      </c>
      <c r="C196" s="52" t="s">
        <v>284</v>
      </c>
      <c r="D196" s="3">
        <v>196</v>
      </c>
      <c r="E196" s="3"/>
      <c r="F196" s="4"/>
      <c r="G196" s="47"/>
      <c r="H196" s="5"/>
      <c r="I196" s="18"/>
      <c r="J196" s="18"/>
      <c r="K196" s="7" t="str">
        <f t="shared" si="36"/>
        <v>ญ.</v>
      </c>
      <c r="L196" s="19"/>
      <c r="M196" s="19"/>
      <c r="N196" s="19"/>
      <c r="O196" s="45" t="str">
        <f t="shared" si="37"/>
        <v>//</v>
      </c>
      <c r="P196" s="6">
        <f t="shared" si="38"/>
        <v>0</v>
      </c>
      <c r="Q196" s="7">
        <f t="shared" si="39"/>
        <v>0</v>
      </c>
      <c r="R196" s="8"/>
      <c r="S196" s="8">
        <v>41548</v>
      </c>
      <c r="T196" s="9"/>
      <c r="U196" s="9"/>
      <c r="V196" s="9"/>
      <c r="W196" s="55">
        <f>SUMIFS(PLAN!B:B,PLAN!A:A,AY196)</f>
        <v>0</v>
      </c>
      <c r="X196" s="3">
        <f>SUMIFS(PLAN!C:C,PLAN!A:A,AY196)</f>
        <v>0</v>
      </c>
      <c r="Y196" s="10">
        <f>SUMIFS(PLAN!D:D,PLAN!A:A,AY196)</f>
        <v>0</v>
      </c>
      <c r="Z196" s="3">
        <f>SUMIFS(PLAN!E:E,PLAN!A:A,AY196)</f>
        <v>0</v>
      </c>
      <c r="AA196" s="3">
        <f>SUMIFS(PLAN!F:F,PLAN!A:A,AY196)</f>
        <v>0</v>
      </c>
      <c r="AB196" s="3">
        <f>SUMIFS(PLAN!G:G,PLAN!A:A,AY196)</f>
        <v>0</v>
      </c>
      <c r="AC196" s="11"/>
      <c r="AD196" s="52"/>
      <c r="AE196" s="12">
        <v>1.28</v>
      </c>
      <c r="AF196" s="12">
        <v>0.42</v>
      </c>
      <c r="AG196" s="12">
        <v>0.02</v>
      </c>
      <c r="AH196" s="12">
        <v>0.18</v>
      </c>
      <c r="AI196" s="12"/>
      <c r="AJ196" s="12">
        <v>0.24</v>
      </c>
      <c r="AK196" s="67">
        <f>SUMIFS(PLAN!H:H,PLAN!A:A,AY196)</f>
        <v>0</v>
      </c>
      <c r="AL196" s="13"/>
      <c r="AM196" s="14">
        <f t="shared" si="29"/>
        <v>0</v>
      </c>
      <c r="AN196" s="14">
        <f t="shared" si="30"/>
        <v>0</v>
      </c>
      <c r="AO196" s="14">
        <f t="shared" si="31"/>
        <v>0</v>
      </c>
      <c r="AP196" s="14">
        <f t="shared" si="32"/>
        <v>0</v>
      </c>
      <c r="AQ196" s="14">
        <f t="shared" si="33"/>
        <v>0</v>
      </c>
      <c r="AR196" s="14">
        <f t="shared" si="34"/>
        <v>0</v>
      </c>
      <c r="AS196" s="14"/>
      <c r="AT196" s="14">
        <f t="shared" si="35"/>
        <v>0</v>
      </c>
      <c r="AU196" s="15" t="s">
        <v>3</v>
      </c>
      <c r="AV196" s="16">
        <f t="shared" si="40"/>
        <v>41548</v>
      </c>
      <c r="AW196" s="17"/>
      <c r="AX196" s="2"/>
      <c r="AY196" s="47"/>
    </row>
    <row r="197" spans="1:51" s="44" customFormat="1" ht="21">
      <c r="A197" s="2"/>
      <c r="B197" s="2">
        <v>81001042</v>
      </c>
      <c r="C197" s="52" t="s">
        <v>284</v>
      </c>
      <c r="D197" s="3">
        <v>197</v>
      </c>
      <c r="E197" s="3"/>
      <c r="F197" s="4"/>
      <c r="G197" s="47"/>
      <c r="H197" s="5"/>
      <c r="I197" s="18"/>
      <c r="J197" s="18"/>
      <c r="K197" s="7" t="str">
        <f t="shared" si="36"/>
        <v>ญ.</v>
      </c>
      <c r="L197" s="19"/>
      <c r="M197" s="19"/>
      <c r="N197" s="19"/>
      <c r="O197" s="45" t="str">
        <f t="shared" si="37"/>
        <v>//</v>
      </c>
      <c r="P197" s="6">
        <f t="shared" si="38"/>
        <v>0</v>
      </c>
      <c r="Q197" s="7">
        <f t="shared" si="39"/>
        <v>0</v>
      </c>
      <c r="R197" s="8"/>
      <c r="S197" s="8">
        <v>41548</v>
      </c>
      <c r="T197" s="9"/>
      <c r="U197" s="9"/>
      <c r="V197" s="9"/>
      <c r="W197" s="55">
        <f>SUMIFS(PLAN!B:B,PLAN!A:A,AY197)</f>
        <v>0</v>
      </c>
      <c r="X197" s="3">
        <f>SUMIFS(PLAN!C:C,PLAN!A:A,AY197)</f>
        <v>0</v>
      </c>
      <c r="Y197" s="10">
        <f>SUMIFS(PLAN!D:D,PLAN!A:A,AY197)</f>
        <v>0</v>
      </c>
      <c r="Z197" s="3">
        <f>SUMIFS(PLAN!E:E,PLAN!A:A,AY197)</f>
        <v>0</v>
      </c>
      <c r="AA197" s="3">
        <f>SUMIFS(PLAN!F:F,PLAN!A:A,AY197)</f>
        <v>0</v>
      </c>
      <c r="AB197" s="3">
        <f>SUMIFS(PLAN!G:G,PLAN!A:A,AY197)</f>
        <v>0</v>
      </c>
      <c r="AC197" s="11"/>
      <c r="AD197" s="52"/>
      <c r="AE197" s="12">
        <v>1.28</v>
      </c>
      <c r="AF197" s="12">
        <v>0.42</v>
      </c>
      <c r="AG197" s="12">
        <v>0.02</v>
      </c>
      <c r="AH197" s="12">
        <v>0.18</v>
      </c>
      <c r="AI197" s="12"/>
      <c r="AJ197" s="12">
        <v>0.24</v>
      </c>
      <c r="AK197" s="67">
        <f>SUMIFS(PLAN!H:H,PLAN!A:A,AY197)</f>
        <v>0</v>
      </c>
      <c r="AL197" s="13"/>
      <c r="AM197" s="14">
        <f t="shared" si="29"/>
        <v>0</v>
      </c>
      <c r="AN197" s="14">
        <f t="shared" si="30"/>
        <v>0</v>
      </c>
      <c r="AO197" s="14">
        <f t="shared" si="31"/>
        <v>0</v>
      </c>
      <c r="AP197" s="14">
        <f t="shared" si="32"/>
        <v>0</v>
      </c>
      <c r="AQ197" s="14">
        <f t="shared" si="33"/>
        <v>0</v>
      </c>
      <c r="AR197" s="14">
        <f t="shared" si="34"/>
        <v>0</v>
      </c>
      <c r="AS197" s="14"/>
      <c r="AT197" s="14">
        <f t="shared" si="35"/>
        <v>0</v>
      </c>
      <c r="AU197" s="15" t="s">
        <v>3</v>
      </c>
      <c r="AV197" s="16">
        <f t="shared" si="40"/>
        <v>41548</v>
      </c>
      <c r="AW197" s="17"/>
      <c r="AX197" s="2"/>
      <c r="AY197" s="47"/>
    </row>
    <row r="198" spans="1:51" s="44" customFormat="1" ht="21">
      <c r="A198" s="2"/>
      <c r="B198" s="2">
        <v>81001042</v>
      </c>
      <c r="C198" s="52" t="s">
        <v>284</v>
      </c>
      <c r="D198" s="3">
        <v>198</v>
      </c>
      <c r="E198" s="3"/>
      <c r="F198" s="4"/>
      <c r="G198" s="47"/>
      <c r="H198" s="5"/>
      <c r="I198" s="18"/>
      <c r="J198" s="18"/>
      <c r="K198" s="7" t="str">
        <f t="shared" si="36"/>
        <v>ญ.</v>
      </c>
      <c r="L198" s="19"/>
      <c r="M198" s="19"/>
      <c r="N198" s="19"/>
      <c r="O198" s="45" t="str">
        <f t="shared" si="37"/>
        <v>//</v>
      </c>
      <c r="P198" s="6">
        <f t="shared" si="38"/>
        <v>0</v>
      </c>
      <c r="Q198" s="7">
        <f t="shared" si="39"/>
        <v>0</v>
      </c>
      <c r="R198" s="8"/>
      <c r="S198" s="8">
        <v>41548</v>
      </c>
      <c r="T198" s="9"/>
      <c r="U198" s="9"/>
      <c r="V198" s="9"/>
      <c r="W198" s="55">
        <f>SUMIFS(PLAN!B:B,PLAN!A:A,AY198)</f>
        <v>0</v>
      </c>
      <c r="X198" s="3">
        <f>SUMIFS(PLAN!C:C,PLAN!A:A,AY198)</f>
        <v>0</v>
      </c>
      <c r="Y198" s="10">
        <f>SUMIFS(PLAN!D:D,PLAN!A:A,AY198)</f>
        <v>0</v>
      </c>
      <c r="Z198" s="3">
        <f>SUMIFS(PLAN!E:E,PLAN!A:A,AY198)</f>
        <v>0</v>
      </c>
      <c r="AA198" s="3">
        <f>SUMIFS(PLAN!F:F,PLAN!A:A,AY198)</f>
        <v>0</v>
      </c>
      <c r="AB198" s="3">
        <f>SUMIFS(PLAN!G:G,PLAN!A:A,AY198)</f>
        <v>0</v>
      </c>
      <c r="AC198" s="11"/>
      <c r="AD198" s="52"/>
      <c r="AE198" s="12">
        <v>1.28</v>
      </c>
      <c r="AF198" s="12">
        <v>0.42</v>
      </c>
      <c r="AG198" s="12">
        <v>0.02</v>
      </c>
      <c r="AH198" s="12">
        <v>0.18</v>
      </c>
      <c r="AI198" s="12"/>
      <c r="AJ198" s="12">
        <v>0.24</v>
      </c>
      <c r="AK198" s="67">
        <f>SUMIFS(PLAN!H:H,PLAN!A:A,AY198)</f>
        <v>0</v>
      </c>
      <c r="AL198" s="13"/>
      <c r="AM198" s="14">
        <f t="shared" ref="AM198:AM261" si="41">ROUND(W198*AE198/1000*0.5/183*AV198,2)</f>
        <v>0</v>
      </c>
      <c r="AN198" s="14">
        <f t="shared" ref="AN198:AN261" si="42">ROUND(X198*AF198/1000*0.5/183*AV198,2)</f>
        <v>0</v>
      </c>
      <c r="AO198" s="14">
        <f t="shared" ref="AO198:AO261" si="43">ROUND(Y198*AG198/1000*0.5/183*AV198,2)</f>
        <v>0</v>
      </c>
      <c r="AP198" s="14">
        <f t="shared" ref="AP198:AP261" si="44">ROUND(Z198*AH198/1000*0.5/183*AV198,2)</f>
        <v>0</v>
      </c>
      <c r="AQ198" s="14">
        <f t="shared" ref="AQ198:AQ261" si="45">ROUND(AA198*AJ198/1000*0.5/183*AV198,2)</f>
        <v>0</v>
      </c>
      <c r="AR198" s="14">
        <f t="shared" ref="AR198:AR261" si="46">ROUND(AK198*0.5/183*AV198,2)</f>
        <v>0</v>
      </c>
      <c r="AS198" s="14"/>
      <c r="AT198" s="14">
        <f t="shared" ref="AT198:AT261" si="47">AM198+AN198+AO198+AP198+AQ198+AR198</f>
        <v>0</v>
      </c>
      <c r="AU198" s="15" t="s">
        <v>3</v>
      </c>
      <c r="AV198" s="16">
        <f t="shared" si="40"/>
        <v>41548</v>
      </c>
      <c r="AW198" s="17"/>
      <c r="AX198" s="2"/>
      <c r="AY198" s="47"/>
    </row>
    <row r="199" spans="1:51" s="44" customFormat="1" ht="21">
      <c r="A199" s="2"/>
      <c r="B199" s="2">
        <v>81001042</v>
      </c>
      <c r="C199" s="52" t="s">
        <v>284</v>
      </c>
      <c r="D199" s="3">
        <v>199</v>
      </c>
      <c r="E199" s="3"/>
      <c r="F199" s="4"/>
      <c r="G199" s="47"/>
      <c r="H199" s="5"/>
      <c r="I199" s="18"/>
      <c r="J199" s="18"/>
      <c r="K199" s="7" t="str">
        <f t="shared" si="36"/>
        <v>ญ.</v>
      </c>
      <c r="L199" s="19"/>
      <c r="M199" s="19"/>
      <c r="N199" s="19"/>
      <c r="O199" s="45" t="str">
        <f t="shared" si="37"/>
        <v>//</v>
      </c>
      <c r="P199" s="6">
        <f t="shared" si="38"/>
        <v>0</v>
      </c>
      <c r="Q199" s="7">
        <f t="shared" si="39"/>
        <v>0</v>
      </c>
      <c r="R199" s="8"/>
      <c r="S199" s="8">
        <v>41548</v>
      </c>
      <c r="T199" s="9"/>
      <c r="U199" s="9"/>
      <c r="V199" s="9"/>
      <c r="W199" s="55">
        <f>SUMIFS(PLAN!B:B,PLAN!A:A,AY199)</f>
        <v>0</v>
      </c>
      <c r="X199" s="3">
        <f>SUMIFS(PLAN!C:C,PLAN!A:A,AY199)</f>
        <v>0</v>
      </c>
      <c r="Y199" s="10">
        <f>SUMIFS(PLAN!D:D,PLAN!A:A,AY199)</f>
        <v>0</v>
      </c>
      <c r="Z199" s="3">
        <f>SUMIFS(PLAN!E:E,PLAN!A:A,AY199)</f>
        <v>0</v>
      </c>
      <c r="AA199" s="3">
        <f>SUMIFS(PLAN!F:F,PLAN!A:A,AY199)</f>
        <v>0</v>
      </c>
      <c r="AB199" s="3">
        <f>SUMIFS(PLAN!G:G,PLAN!A:A,AY199)</f>
        <v>0</v>
      </c>
      <c r="AC199" s="11"/>
      <c r="AD199" s="52"/>
      <c r="AE199" s="12">
        <v>1.28</v>
      </c>
      <c r="AF199" s="12">
        <v>0.42</v>
      </c>
      <c r="AG199" s="12">
        <v>0.02</v>
      </c>
      <c r="AH199" s="12">
        <v>0.18</v>
      </c>
      <c r="AI199" s="12"/>
      <c r="AJ199" s="12">
        <v>0.24</v>
      </c>
      <c r="AK199" s="67">
        <f>SUMIFS(PLAN!H:H,PLAN!A:A,AY199)</f>
        <v>0</v>
      </c>
      <c r="AL199" s="13"/>
      <c r="AM199" s="14">
        <f t="shared" si="41"/>
        <v>0</v>
      </c>
      <c r="AN199" s="14">
        <f t="shared" si="42"/>
        <v>0</v>
      </c>
      <c r="AO199" s="14">
        <f t="shared" si="43"/>
        <v>0</v>
      </c>
      <c r="AP199" s="14">
        <f t="shared" si="44"/>
        <v>0</v>
      </c>
      <c r="AQ199" s="14">
        <f t="shared" si="45"/>
        <v>0</v>
      </c>
      <c r="AR199" s="14">
        <f t="shared" si="46"/>
        <v>0</v>
      </c>
      <c r="AS199" s="14"/>
      <c r="AT199" s="14">
        <f t="shared" si="47"/>
        <v>0</v>
      </c>
      <c r="AU199" s="15" t="s">
        <v>3</v>
      </c>
      <c r="AV199" s="16">
        <f t="shared" si="40"/>
        <v>41548</v>
      </c>
      <c r="AW199" s="17"/>
      <c r="AX199" s="2"/>
      <c r="AY199" s="47"/>
    </row>
    <row r="200" spans="1:51" s="44" customFormat="1" ht="21">
      <c r="A200" s="2"/>
      <c r="B200" s="2">
        <v>81001042</v>
      </c>
      <c r="C200" s="52" t="s">
        <v>284</v>
      </c>
      <c r="D200" s="3">
        <v>200</v>
      </c>
      <c r="E200" s="3"/>
      <c r="F200" s="4"/>
      <c r="G200" s="47"/>
      <c r="H200" s="5"/>
      <c r="I200" s="18"/>
      <c r="J200" s="18"/>
      <c r="K200" s="7" t="str">
        <f t="shared" si="36"/>
        <v>ญ.</v>
      </c>
      <c r="L200" s="19"/>
      <c r="M200" s="19"/>
      <c r="N200" s="19"/>
      <c r="O200" s="45" t="str">
        <f t="shared" si="37"/>
        <v>//</v>
      </c>
      <c r="P200" s="6">
        <f t="shared" si="38"/>
        <v>0</v>
      </c>
      <c r="Q200" s="7">
        <f t="shared" si="39"/>
        <v>0</v>
      </c>
      <c r="R200" s="8"/>
      <c r="S200" s="8">
        <v>41548</v>
      </c>
      <c r="T200" s="9"/>
      <c r="U200" s="9"/>
      <c r="V200" s="9"/>
      <c r="W200" s="55">
        <f>SUMIFS(PLAN!B:B,PLAN!A:A,AY200)</f>
        <v>0</v>
      </c>
      <c r="X200" s="3">
        <f>SUMIFS(PLAN!C:C,PLAN!A:A,AY200)</f>
        <v>0</v>
      </c>
      <c r="Y200" s="10">
        <f>SUMIFS(PLAN!D:D,PLAN!A:A,AY200)</f>
        <v>0</v>
      </c>
      <c r="Z200" s="3">
        <f>SUMIFS(PLAN!E:E,PLAN!A:A,AY200)</f>
        <v>0</v>
      </c>
      <c r="AA200" s="3">
        <f>SUMIFS(PLAN!F:F,PLAN!A:A,AY200)</f>
        <v>0</v>
      </c>
      <c r="AB200" s="3">
        <f>SUMIFS(PLAN!G:G,PLAN!A:A,AY200)</f>
        <v>0</v>
      </c>
      <c r="AC200" s="11"/>
      <c r="AD200" s="52"/>
      <c r="AE200" s="12">
        <v>1.28</v>
      </c>
      <c r="AF200" s="12">
        <v>0.42</v>
      </c>
      <c r="AG200" s="12">
        <v>0.02</v>
      </c>
      <c r="AH200" s="12">
        <v>0.18</v>
      </c>
      <c r="AI200" s="12"/>
      <c r="AJ200" s="12">
        <v>0.24</v>
      </c>
      <c r="AK200" s="67">
        <f>SUMIFS(PLAN!H:H,PLAN!A:A,AY200)</f>
        <v>0</v>
      </c>
      <c r="AL200" s="13"/>
      <c r="AM200" s="14">
        <f t="shared" si="41"/>
        <v>0</v>
      </c>
      <c r="AN200" s="14">
        <f t="shared" si="42"/>
        <v>0</v>
      </c>
      <c r="AO200" s="14">
        <f t="shared" si="43"/>
        <v>0</v>
      </c>
      <c r="AP200" s="14">
        <f t="shared" si="44"/>
        <v>0</v>
      </c>
      <c r="AQ200" s="14">
        <f t="shared" si="45"/>
        <v>0</v>
      </c>
      <c r="AR200" s="14">
        <f t="shared" si="46"/>
        <v>0</v>
      </c>
      <c r="AS200" s="14"/>
      <c r="AT200" s="14">
        <f t="shared" si="47"/>
        <v>0</v>
      </c>
      <c r="AU200" s="15" t="s">
        <v>3</v>
      </c>
      <c r="AV200" s="16">
        <f t="shared" si="40"/>
        <v>41548</v>
      </c>
      <c r="AW200" s="17"/>
      <c r="AX200" s="2"/>
      <c r="AY200" s="47"/>
    </row>
    <row r="201" spans="1:51" s="44" customFormat="1" ht="21">
      <c r="A201" s="2"/>
      <c r="B201" s="2">
        <v>81001042</v>
      </c>
      <c r="C201" s="52" t="s">
        <v>284</v>
      </c>
      <c r="D201" s="3">
        <v>201</v>
      </c>
      <c r="E201" s="3"/>
      <c r="F201" s="4"/>
      <c r="G201" s="47"/>
      <c r="H201" s="5"/>
      <c r="I201" s="18"/>
      <c r="J201" s="18"/>
      <c r="K201" s="7" t="str">
        <f t="shared" si="36"/>
        <v>ญ.</v>
      </c>
      <c r="L201" s="19"/>
      <c r="M201" s="19"/>
      <c r="N201" s="19"/>
      <c r="O201" s="45" t="str">
        <f t="shared" si="37"/>
        <v>//</v>
      </c>
      <c r="P201" s="6">
        <f t="shared" si="38"/>
        <v>0</v>
      </c>
      <c r="Q201" s="7">
        <f t="shared" si="39"/>
        <v>0</v>
      </c>
      <c r="R201" s="8"/>
      <c r="S201" s="8">
        <v>41548</v>
      </c>
      <c r="T201" s="9"/>
      <c r="U201" s="9"/>
      <c r="V201" s="9"/>
      <c r="W201" s="55">
        <f>SUMIFS(PLAN!B:B,PLAN!A:A,AY201)</f>
        <v>0</v>
      </c>
      <c r="X201" s="3">
        <f>SUMIFS(PLAN!C:C,PLAN!A:A,AY201)</f>
        <v>0</v>
      </c>
      <c r="Y201" s="10">
        <f>SUMIFS(PLAN!D:D,PLAN!A:A,AY201)</f>
        <v>0</v>
      </c>
      <c r="Z201" s="3">
        <f>SUMIFS(PLAN!E:E,PLAN!A:A,AY201)</f>
        <v>0</v>
      </c>
      <c r="AA201" s="3">
        <f>SUMIFS(PLAN!F:F,PLAN!A:A,AY201)</f>
        <v>0</v>
      </c>
      <c r="AB201" s="3">
        <f>SUMIFS(PLAN!G:G,PLAN!A:A,AY201)</f>
        <v>0</v>
      </c>
      <c r="AC201" s="11"/>
      <c r="AD201" s="52"/>
      <c r="AE201" s="12">
        <v>1.28</v>
      </c>
      <c r="AF201" s="12">
        <v>0.42</v>
      </c>
      <c r="AG201" s="12">
        <v>0.02</v>
      </c>
      <c r="AH201" s="12">
        <v>0.18</v>
      </c>
      <c r="AI201" s="12"/>
      <c r="AJ201" s="12">
        <v>0.24</v>
      </c>
      <c r="AK201" s="67">
        <f>SUMIFS(PLAN!H:H,PLAN!A:A,AY201)</f>
        <v>0</v>
      </c>
      <c r="AL201" s="13"/>
      <c r="AM201" s="14">
        <f t="shared" si="41"/>
        <v>0</v>
      </c>
      <c r="AN201" s="14">
        <f t="shared" si="42"/>
        <v>0</v>
      </c>
      <c r="AO201" s="14">
        <f t="shared" si="43"/>
        <v>0</v>
      </c>
      <c r="AP201" s="14">
        <f t="shared" si="44"/>
        <v>0</v>
      </c>
      <c r="AQ201" s="14">
        <f t="shared" si="45"/>
        <v>0</v>
      </c>
      <c r="AR201" s="14">
        <f t="shared" si="46"/>
        <v>0</v>
      </c>
      <c r="AS201" s="14"/>
      <c r="AT201" s="14">
        <f t="shared" si="47"/>
        <v>0</v>
      </c>
      <c r="AU201" s="15" t="s">
        <v>3</v>
      </c>
      <c r="AV201" s="16">
        <f t="shared" si="40"/>
        <v>41548</v>
      </c>
      <c r="AW201" s="17"/>
      <c r="AX201" s="2"/>
      <c r="AY201" s="47"/>
    </row>
    <row r="202" spans="1:51" s="44" customFormat="1" ht="21">
      <c r="A202" s="2"/>
      <c r="B202" s="2">
        <v>81001042</v>
      </c>
      <c r="C202" s="52" t="s">
        <v>284</v>
      </c>
      <c r="D202" s="3">
        <v>202</v>
      </c>
      <c r="E202" s="3"/>
      <c r="F202" s="4"/>
      <c r="G202" s="47"/>
      <c r="H202" s="5"/>
      <c r="I202" s="18"/>
      <c r="J202" s="18"/>
      <c r="K202" s="7" t="str">
        <f t="shared" si="36"/>
        <v>ญ.</v>
      </c>
      <c r="L202" s="19"/>
      <c r="M202" s="19"/>
      <c r="N202" s="19"/>
      <c r="O202" s="45" t="str">
        <f t="shared" si="37"/>
        <v>//</v>
      </c>
      <c r="P202" s="6">
        <f t="shared" si="38"/>
        <v>0</v>
      </c>
      <c r="Q202" s="7">
        <f t="shared" si="39"/>
        <v>0</v>
      </c>
      <c r="R202" s="8"/>
      <c r="S202" s="8">
        <v>41548</v>
      </c>
      <c r="T202" s="9"/>
      <c r="U202" s="9"/>
      <c r="V202" s="9"/>
      <c r="W202" s="55">
        <f>SUMIFS(PLAN!B:B,PLAN!A:A,AY202)</f>
        <v>0</v>
      </c>
      <c r="X202" s="3">
        <f>SUMIFS(PLAN!C:C,PLAN!A:A,AY202)</f>
        <v>0</v>
      </c>
      <c r="Y202" s="10">
        <f>SUMIFS(PLAN!D:D,PLAN!A:A,AY202)</f>
        <v>0</v>
      </c>
      <c r="Z202" s="3">
        <f>SUMIFS(PLAN!E:E,PLAN!A:A,AY202)</f>
        <v>0</v>
      </c>
      <c r="AA202" s="3">
        <f>SUMIFS(PLAN!F:F,PLAN!A:A,AY202)</f>
        <v>0</v>
      </c>
      <c r="AB202" s="3">
        <f>SUMIFS(PLAN!G:G,PLAN!A:A,AY202)</f>
        <v>0</v>
      </c>
      <c r="AC202" s="11"/>
      <c r="AD202" s="52"/>
      <c r="AE202" s="12">
        <v>1.28</v>
      </c>
      <c r="AF202" s="12">
        <v>0.42</v>
      </c>
      <c r="AG202" s="12">
        <v>0.02</v>
      </c>
      <c r="AH202" s="12">
        <v>0.18</v>
      </c>
      <c r="AI202" s="12"/>
      <c r="AJ202" s="12">
        <v>0.24</v>
      </c>
      <c r="AK202" s="67">
        <f>SUMIFS(PLAN!H:H,PLAN!A:A,AY202)</f>
        <v>0</v>
      </c>
      <c r="AL202" s="13"/>
      <c r="AM202" s="14">
        <f t="shared" si="41"/>
        <v>0</v>
      </c>
      <c r="AN202" s="14">
        <f t="shared" si="42"/>
        <v>0</v>
      </c>
      <c r="AO202" s="14">
        <f t="shared" si="43"/>
        <v>0</v>
      </c>
      <c r="AP202" s="14">
        <f t="shared" si="44"/>
        <v>0</v>
      </c>
      <c r="AQ202" s="14">
        <f t="shared" si="45"/>
        <v>0</v>
      </c>
      <c r="AR202" s="14">
        <f t="shared" si="46"/>
        <v>0</v>
      </c>
      <c r="AS202" s="14"/>
      <c r="AT202" s="14">
        <f t="shared" si="47"/>
        <v>0</v>
      </c>
      <c r="AU202" s="15" t="s">
        <v>3</v>
      </c>
      <c r="AV202" s="16">
        <f t="shared" si="40"/>
        <v>41548</v>
      </c>
      <c r="AW202" s="17"/>
      <c r="AX202" s="2"/>
      <c r="AY202" s="47"/>
    </row>
    <row r="203" spans="1:51" s="44" customFormat="1" ht="21">
      <c r="A203" s="2"/>
      <c r="B203" s="2">
        <v>81001042</v>
      </c>
      <c r="C203" s="52" t="s">
        <v>284</v>
      </c>
      <c r="D203" s="3">
        <v>203</v>
      </c>
      <c r="E203" s="3"/>
      <c r="F203" s="4"/>
      <c r="G203" s="47"/>
      <c r="H203" s="5"/>
      <c r="I203" s="18"/>
      <c r="J203" s="18"/>
      <c r="K203" s="7" t="str">
        <f t="shared" si="36"/>
        <v>ญ.</v>
      </c>
      <c r="L203" s="19"/>
      <c r="M203" s="19"/>
      <c r="N203" s="19"/>
      <c r="O203" s="45" t="str">
        <f t="shared" si="37"/>
        <v>//</v>
      </c>
      <c r="P203" s="6">
        <f t="shared" si="38"/>
        <v>0</v>
      </c>
      <c r="Q203" s="7">
        <f t="shared" si="39"/>
        <v>0</v>
      </c>
      <c r="R203" s="8"/>
      <c r="S203" s="8">
        <v>41548</v>
      </c>
      <c r="T203" s="9"/>
      <c r="U203" s="9"/>
      <c r="V203" s="9"/>
      <c r="W203" s="55">
        <f>SUMIFS(PLAN!B:B,PLAN!A:A,AY203)</f>
        <v>0</v>
      </c>
      <c r="X203" s="3">
        <f>SUMIFS(PLAN!C:C,PLAN!A:A,AY203)</f>
        <v>0</v>
      </c>
      <c r="Y203" s="10">
        <f>SUMIFS(PLAN!D:D,PLAN!A:A,AY203)</f>
        <v>0</v>
      </c>
      <c r="Z203" s="3">
        <f>SUMIFS(PLAN!E:E,PLAN!A:A,AY203)</f>
        <v>0</v>
      </c>
      <c r="AA203" s="3">
        <f>SUMIFS(PLAN!F:F,PLAN!A:A,AY203)</f>
        <v>0</v>
      </c>
      <c r="AB203" s="3">
        <f>SUMIFS(PLAN!G:G,PLAN!A:A,AY203)</f>
        <v>0</v>
      </c>
      <c r="AC203" s="11"/>
      <c r="AD203" s="52"/>
      <c r="AE203" s="12">
        <v>1.28</v>
      </c>
      <c r="AF203" s="12">
        <v>0.42</v>
      </c>
      <c r="AG203" s="12">
        <v>0.02</v>
      </c>
      <c r="AH203" s="12">
        <v>0.18</v>
      </c>
      <c r="AI203" s="12"/>
      <c r="AJ203" s="12">
        <v>0.24</v>
      </c>
      <c r="AK203" s="67">
        <f>SUMIFS(PLAN!H:H,PLAN!A:A,AY203)</f>
        <v>0</v>
      </c>
      <c r="AL203" s="13"/>
      <c r="AM203" s="14">
        <f t="shared" si="41"/>
        <v>0</v>
      </c>
      <c r="AN203" s="14">
        <f t="shared" si="42"/>
        <v>0</v>
      </c>
      <c r="AO203" s="14">
        <f t="shared" si="43"/>
        <v>0</v>
      </c>
      <c r="AP203" s="14">
        <f t="shared" si="44"/>
        <v>0</v>
      </c>
      <c r="AQ203" s="14">
        <f t="shared" si="45"/>
        <v>0</v>
      </c>
      <c r="AR203" s="14">
        <f t="shared" si="46"/>
        <v>0</v>
      </c>
      <c r="AS203" s="14"/>
      <c r="AT203" s="14">
        <f t="shared" si="47"/>
        <v>0</v>
      </c>
      <c r="AU203" s="15" t="s">
        <v>3</v>
      </c>
      <c r="AV203" s="16">
        <f t="shared" si="40"/>
        <v>41548</v>
      </c>
      <c r="AW203" s="17"/>
      <c r="AX203" s="2"/>
      <c r="AY203" s="47"/>
    </row>
    <row r="204" spans="1:51" s="44" customFormat="1" ht="21">
      <c r="A204" s="2"/>
      <c r="B204" s="2">
        <v>81001042</v>
      </c>
      <c r="C204" s="52" t="s">
        <v>284</v>
      </c>
      <c r="D204" s="3">
        <v>204</v>
      </c>
      <c r="E204" s="3"/>
      <c r="F204" s="4"/>
      <c r="G204" s="47"/>
      <c r="H204" s="5"/>
      <c r="I204" s="18"/>
      <c r="J204" s="18"/>
      <c r="K204" s="7" t="str">
        <f t="shared" si="36"/>
        <v>ญ.</v>
      </c>
      <c r="L204" s="19"/>
      <c r="M204" s="19"/>
      <c r="N204" s="19"/>
      <c r="O204" s="45" t="str">
        <f t="shared" si="37"/>
        <v>//</v>
      </c>
      <c r="P204" s="6">
        <f t="shared" si="38"/>
        <v>0</v>
      </c>
      <c r="Q204" s="7">
        <f t="shared" si="39"/>
        <v>0</v>
      </c>
      <c r="R204" s="8"/>
      <c r="S204" s="8">
        <v>41548</v>
      </c>
      <c r="T204" s="9"/>
      <c r="U204" s="9"/>
      <c r="V204" s="9"/>
      <c r="W204" s="55">
        <f>SUMIFS(PLAN!B:B,PLAN!A:A,AY204)</f>
        <v>0</v>
      </c>
      <c r="X204" s="3">
        <f>SUMIFS(PLAN!C:C,PLAN!A:A,AY204)</f>
        <v>0</v>
      </c>
      <c r="Y204" s="10">
        <f>SUMIFS(PLAN!D:D,PLAN!A:A,AY204)</f>
        <v>0</v>
      </c>
      <c r="Z204" s="3">
        <f>SUMIFS(PLAN!E:E,PLAN!A:A,AY204)</f>
        <v>0</v>
      </c>
      <c r="AA204" s="3">
        <f>SUMIFS(PLAN!F:F,PLAN!A:A,AY204)</f>
        <v>0</v>
      </c>
      <c r="AB204" s="3">
        <f>SUMIFS(PLAN!G:G,PLAN!A:A,AY204)</f>
        <v>0</v>
      </c>
      <c r="AC204" s="11"/>
      <c r="AD204" s="52"/>
      <c r="AE204" s="12">
        <v>1.28</v>
      </c>
      <c r="AF204" s="12">
        <v>0.42</v>
      </c>
      <c r="AG204" s="12">
        <v>0.02</v>
      </c>
      <c r="AH204" s="12">
        <v>0.18</v>
      </c>
      <c r="AI204" s="12"/>
      <c r="AJ204" s="12">
        <v>0.24</v>
      </c>
      <c r="AK204" s="67">
        <f>SUMIFS(PLAN!H:H,PLAN!A:A,AY204)</f>
        <v>0</v>
      </c>
      <c r="AL204" s="13"/>
      <c r="AM204" s="14">
        <f t="shared" si="41"/>
        <v>0</v>
      </c>
      <c r="AN204" s="14">
        <f t="shared" si="42"/>
        <v>0</v>
      </c>
      <c r="AO204" s="14">
        <f t="shared" si="43"/>
        <v>0</v>
      </c>
      <c r="AP204" s="14">
        <f t="shared" si="44"/>
        <v>0</v>
      </c>
      <c r="AQ204" s="14">
        <f t="shared" si="45"/>
        <v>0</v>
      </c>
      <c r="AR204" s="14">
        <f t="shared" si="46"/>
        <v>0</v>
      </c>
      <c r="AS204" s="14"/>
      <c r="AT204" s="14">
        <f t="shared" si="47"/>
        <v>0</v>
      </c>
      <c r="AU204" s="15" t="s">
        <v>3</v>
      </c>
      <c r="AV204" s="16">
        <f t="shared" si="40"/>
        <v>41548</v>
      </c>
      <c r="AW204" s="17"/>
      <c r="AX204" s="2"/>
      <c r="AY204" s="47"/>
    </row>
    <row r="205" spans="1:51" s="44" customFormat="1" ht="21">
      <c r="A205" s="2"/>
      <c r="B205" s="2">
        <v>81001042</v>
      </c>
      <c r="C205" s="52" t="s">
        <v>284</v>
      </c>
      <c r="D205" s="3">
        <v>205</v>
      </c>
      <c r="E205" s="3"/>
      <c r="F205" s="4"/>
      <c r="G205" s="47"/>
      <c r="H205" s="5"/>
      <c r="I205" s="18"/>
      <c r="J205" s="18"/>
      <c r="K205" s="7" t="str">
        <f t="shared" si="36"/>
        <v>ญ.</v>
      </c>
      <c r="L205" s="19"/>
      <c r="M205" s="19"/>
      <c r="N205" s="19"/>
      <c r="O205" s="45" t="str">
        <f t="shared" si="37"/>
        <v>//</v>
      </c>
      <c r="P205" s="6">
        <f t="shared" si="38"/>
        <v>0</v>
      </c>
      <c r="Q205" s="7">
        <f t="shared" si="39"/>
        <v>0</v>
      </c>
      <c r="R205" s="8"/>
      <c r="S205" s="8">
        <v>41548</v>
      </c>
      <c r="T205" s="9"/>
      <c r="U205" s="9"/>
      <c r="V205" s="9"/>
      <c r="W205" s="55">
        <f>SUMIFS(PLAN!B:B,PLAN!A:A,AY205)</f>
        <v>0</v>
      </c>
      <c r="X205" s="3">
        <f>SUMIFS(PLAN!C:C,PLAN!A:A,AY205)</f>
        <v>0</v>
      </c>
      <c r="Y205" s="10">
        <f>SUMIFS(PLAN!D:D,PLAN!A:A,AY205)</f>
        <v>0</v>
      </c>
      <c r="Z205" s="3">
        <f>SUMIFS(PLAN!E:E,PLAN!A:A,AY205)</f>
        <v>0</v>
      </c>
      <c r="AA205" s="3">
        <f>SUMIFS(PLAN!F:F,PLAN!A:A,AY205)</f>
        <v>0</v>
      </c>
      <c r="AB205" s="3">
        <f>SUMIFS(PLAN!G:G,PLAN!A:A,AY205)</f>
        <v>0</v>
      </c>
      <c r="AC205" s="11"/>
      <c r="AD205" s="52"/>
      <c r="AE205" s="12">
        <v>1.28</v>
      </c>
      <c r="AF205" s="12">
        <v>0.42</v>
      </c>
      <c r="AG205" s="12">
        <v>0.02</v>
      </c>
      <c r="AH205" s="12">
        <v>0.18</v>
      </c>
      <c r="AI205" s="12"/>
      <c r="AJ205" s="12">
        <v>0.24</v>
      </c>
      <c r="AK205" s="67">
        <f>SUMIFS(PLAN!H:H,PLAN!A:A,AY205)</f>
        <v>0</v>
      </c>
      <c r="AL205" s="13"/>
      <c r="AM205" s="14">
        <f t="shared" si="41"/>
        <v>0</v>
      </c>
      <c r="AN205" s="14">
        <f t="shared" si="42"/>
        <v>0</v>
      </c>
      <c r="AO205" s="14">
        <f t="shared" si="43"/>
        <v>0</v>
      </c>
      <c r="AP205" s="14">
        <f t="shared" si="44"/>
        <v>0</v>
      </c>
      <c r="AQ205" s="14">
        <f t="shared" si="45"/>
        <v>0</v>
      </c>
      <c r="AR205" s="14">
        <f t="shared" si="46"/>
        <v>0</v>
      </c>
      <c r="AS205" s="14"/>
      <c r="AT205" s="14">
        <f t="shared" si="47"/>
        <v>0</v>
      </c>
      <c r="AU205" s="15" t="s">
        <v>3</v>
      </c>
      <c r="AV205" s="16">
        <f t="shared" si="40"/>
        <v>41548</v>
      </c>
      <c r="AW205" s="17"/>
      <c r="AX205" s="2"/>
      <c r="AY205" s="47"/>
    </row>
    <row r="206" spans="1:51" s="44" customFormat="1" ht="21">
      <c r="A206" s="2"/>
      <c r="B206" s="2">
        <v>81001042</v>
      </c>
      <c r="C206" s="52" t="s">
        <v>284</v>
      </c>
      <c r="D206" s="3">
        <v>206</v>
      </c>
      <c r="E206" s="3"/>
      <c r="F206" s="4"/>
      <c r="G206" s="47"/>
      <c r="H206" s="5"/>
      <c r="I206" s="18"/>
      <c r="J206" s="18"/>
      <c r="K206" s="7" t="str">
        <f t="shared" si="36"/>
        <v>ญ.</v>
      </c>
      <c r="L206" s="19"/>
      <c r="M206" s="19"/>
      <c r="N206" s="19"/>
      <c r="O206" s="45" t="str">
        <f t="shared" si="37"/>
        <v>//</v>
      </c>
      <c r="P206" s="6">
        <f t="shared" si="38"/>
        <v>0</v>
      </c>
      <c r="Q206" s="7">
        <f t="shared" si="39"/>
        <v>0</v>
      </c>
      <c r="R206" s="8"/>
      <c r="S206" s="8">
        <v>41548</v>
      </c>
      <c r="T206" s="9"/>
      <c r="U206" s="9"/>
      <c r="V206" s="9"/>
      <c r="W206" s="55">
        <f>SUMIFS(PLAN!B:B,PLAN!A:A,AY206)</f>
        <v>0</v>
      </c>
      <c r="X206" s="3">
        <f>SUMIFS(PLAN!C:C,PLAN!A:A,AY206)</f>
        <v>0</v>
      </c>
      <c r="Y206" s="10">
        <f>SUMIFS(PLAN!D:D,PLAN!A:A,AY206)</f>
        <v>0</v>
      </c>
      <c r="Z206" s="3">
        <f>SUMIFS(PLAN!E:E,PLAN!A:A,AY206)</f>
        <v>0</v>
      </c>
      <c r="AA206" s="3">
        <f>SUMIFS(PLAN!F:F,PLAN!A:A,AY206)</f>
        <v>0</v>
      </c>
      <c r="AB206" s="3">
        <f>SUMIFS(PLAN!G:G,PLAN!A:A,AY206)</f>
        <v>0</v>
      </c>
      <c r="AC206" s="11"/>
      <c r="AD206" s="52"/>
      <c r="AE206" s="12">
        <v>1.28</v>
      </c>
      <c r="AF206" s="12">
        <v>0.42</v>
      </c>
      <c r="AG206" s="12">
        <v>0.02</v>
      </c>
      <c r="AH206" s="12">
        <v>0.18</v>
      </c>
      <c r="AI206" s="12"/>
      <c r="AJ206" s="12">
        <v>0.24</v>
      </c>
      <c r="AK206" s="67">
        <f>SUMIFS(PLAN!H:H,PLAN!A:A,AY206)</f>
        <v>0</v>
      </c>
      <c r="AL206" s="13"/>
      <c r="AM206" s="14">
        <f t="shared" si="41"/>
        <v>0</v>
      </c>
      <c r="AN206" s="14">
        <f t="shared" si="42"/>
        <v>0</v>
      </c>
      <c r="AO206" s="14">
        <f t="shared" si="43"/>
        <v>0</v>
      </c>
      <c r="AP206" s="14">
        <f t="shared" si="44"/>
        <v>0</v>
      </c>
      <c r="AQ206" s="14">
        <f t="shared" si="45"/>
        <v>0</v>
      </c>
      <c r="AR206" s="14">
        <f t="shared" si="46"/>
        <v>0</v>
      </c>
      <c r="AS206" s="14"/>
      <c r="AT206" s="14">
        <f t="shared" si="47"/>
        <v>0</v>
      </c>
      <c r="AU206" s="15" t="s">
        <v>3</v>
      </c>
      <c r="AV206" s="16">
        <f t="shared" si="40"/>
        <v>41548</v>
      </c>
      <c r="AW206" s="17"/>
      <c r="AX206" s="2"/>
      <c r="AY206" s="47"/>
    </row>
    <row r="207" spans="1:51" s="44" customFormat="1" ht="21">
      <c r="A207" s="2"/>
      <c r="B207" s="2">
        <v>81001042</v>
      </c>
      <c r="C207" s="52" t="s">
        <v>284</v>
      </c>
      <c r="D207" s="3">
        <v>207</v>
      </c>
      <c r="E207" s="3"/>
      <c r="F207" s="4"/>
      <c r="G207" s="47"/>
      <c r="H207" s="5"/>
      <c r="I207" s="18"/>
      <c r="J207" s="18"/>
      <c r="K207" s="7" t="str">
        <f t="shared" si="36"/>
        <v>ญ.</v>
      </c>
      <c r="L207" s="19"/>
      <c r="M207" s="19"/>
      <c r="N207" s="19"/>
      <c r="O207" s="45" t="str">
        <f t="shared" si="37"/>
        <v>//</v>
      </c>
      <c r="P207" s="6">
        <f t="shared" si="38"/>
        <v>0</v>
      </c>
      <c r="Q207" s="7">
        <f t="shared" si="39"/>
        <v>0</v>
      </c>
      <c r="R207" s="8"/>
      <c r="S207" s="8">
        <v>41548</v>
      </c>
      <c r="T207" s="9"/>
      <c r="U207" s="9"/>
      <c r="V207" s="9"/>
      <c r="W207" s="55">
        <f>SUMIFS(PLAN!B:B,PLAN!A:A,AY207)</f>
        <v>0</v>
      </c>
      <c r="X207" s="3">
        <f>SUMIFS(PLAN!C:C,PLAN!A:A,AY207)</f>
        <v>0</v>
      </c>
      <c r="Y207" s="10">
        <f>SUMIFS(PLAN!D:D,PLAN!A:A,AY207)</f>
        <v>0</v>
      </c>
      <c r="Z207" s="3">
        <f>SUMIFS(PLAN!E:E,PLAN!A:A,AY207)</f>
        <v>0</v>
      </c>
      <c r="AA207" s="3">
        <f>SUMIFS(PLAN!F:F,PLAN!A:A,AY207)</f>
        <v>0</v>
      </c>
      <c r="AB207" s="3">
        <f>SUMIFS(PLAN!G:G,PLAN!A:A,AY207)</f>
        <v>0</v>
      </c>
      <c r="AC207" s="11"/>
      <c r="AD207" s="52"/>
      <c r="AE207" s="12">
        <v>1.28</v>
      </c>
      <c r="AF207" s="12">
        <v>0.42</v>
      </c>
      <c r="AG207" s="12">
        <v>0.02</v>
      </c>
      <c r="AH207" s="12">
        <v>0.18</v>
      </c>
      <c r="AI207" s="12"/>
      <c r="AJ207" s="12">
        <v>0.24</v>
      </c>
      <c r="AK207" s="67">
        <f>SUMIFS(PLAN!H:H,PLAN!A:A,AY207)</f>
        <v>0</v>
      </c>
      <c r="AL207" s="13"/>
      <c r="AM207" s="14">
        <f t="shared" si="41"/>
        <v>0</v>
      </c>
      <c r="AN207" s="14">
        <f t="shared" si="42"/>
        <v>0</v>
      </c>
      <c r="AO207" s="14">
        <f t="shared" si="43"/>
        <v>0</v>
      </c>
      <c r="AP207" s="14">
        <f t="shared" si="44"/>
        <v>0</v>
      </c>
      <c r="AQ207" s="14">
        <f t="shared" si="45"/>
        <v>0</v>
      </c>
      <c r="AR207" s="14">
        <f t="shared" si="46"/>
        <v>0</v>
      </c>
      <c r="AS207" s="14"/>
      <c r="AT207" s="14">
        <f t="shared" si="47"/>
        <v>0</v>
      </c>
      <c r="AU207" s="15" t="s">
        <v>3</v>
      </c>
      <c r="AV207" s="16">
        <f t="shared" si="40"/>
        <v>41548</v>
      </c>
      <c r="AW207" s="17"/>
      <c r="AX207" s="2"/>
      <c r="AY207" s="47"/>
    </row>
    <row r="208" spans="1:51" s="44" customFormat="1" ht="21">
      <c r="A208" s="2"/>
      <c r="B208" s="2">
        <v>81001042</v>
      </c>
      <c r="C208" s="52" t="s">
        <v>284</v>
      </c>
      <c r="D208" s="3">
        <v>208</v>
      </c>
      <c r="E208" s="3"/>
      <c r="F208" s="4"/>
      <c r="G208" s="47"/>
      <c r="H208" s="5"/>
      <c r="I208" s="18"/>
      <c r="J208" s="18"/>
      <c r="K208" s="7" t="str">
        <f t="shared" si="36"/>
        <v>ญ.</v>
      </c>
      <c r="L208" s="19"/>
      <c r="M208" s="19"/>
      <c r="N208" s="19"/>
      <c r="O208" s="45" t="str">
        <f t="shared" si="37"/>
        <v>//</v>
      </c>
      <c r="P208" s="6">
        <f t="shared" si="38"/>
        <v>0</v>
      </c>
      <c r="Q208" s="7">
        <f t="shared" si="39"/>
        <v>0</v>
      </c>
      <c r="R208" s="8"/>
      <c r="S208" s="8">
        <v>41548</v>
      </c>
      <c r="T208" s="9"/>
      <c r="U208" s="9"/>
      <c r="V208" s="9"/>
      <c r="W208" s="55">
        <f>SUMIFS(PLAN!B:B,PLAN!A:A,AY208)</f>
        <v>0</v>
      </c>
      <c r="X208" s="3">
        <f>SUMIFS(PLAN!C:C,PLAN!A:A,AY208)</f>
        <v>0</v>
      </c>
      <c r="Y208" s="10">
        <f>SUMIFS(PLAN!D:D,PLAN!A:A,AY208)</f>
        <v>0</v>
      </c>
      <c r="Z208" s="3">
        <f>SUMIFS(PLAN!E:E,PLAN!A:A,AY208)</f>
        <v>0</v>
      </c>
      <c r="AA208" s="3">
        <f>SUMIFS(PLAN!F:F,PLAN!A:A,AY208)</f>
        <v>0</v>
      </c>
      <c r="AB208" s="3">
        <f>SUMIFS(PLAN!G:G,PLAN!A:A,AY208)</f>
        <v>0</v>
      </c>
      <c r="AC208" s="11"/>
      <c r="AD208" s="52"/>
      <c r="AE208" s="12">
        <v>1.28</v>
      </c>
      <c r="AF208" s="12">
        <v>0.42</v>
      </c>
      <c r="AG208" s="12">
        <v>0.02</v>
      </c>
      <c r="AH208" s="12">
        <v>0.18</v>
      </c>
      <c r="AI208" s="12"/>
      <c r="AJ208" s="12">
        <v>0.24</v>
      </c>
      <c r="AK208" s="67">
        <f>SUMIFS(PLAN!H:H,PLAN!A:A,AY208)</f>
        <v>0</v>
      </c>
      <c r="AL208" s="13"/>
      <c r="AM208" s="14">
        <f t="shared" si="41"/>
        <v>0</v>
      </c>
      <c r="AN208" s="14">
        <f t="shared" si="42"/>
        <v>0</v>
      </c>
      <c r="AO208" s="14">
        <f t="shared" si="43"/>
        <v>0</v>
      </c>
      <c r="AP208" s="14">
        <f t="shared" si="44"/>
        <v>0</v>
      </c>
      <c r="AQ208" s="14">
        <f t="shared" si="45"/>
        <v>0</v>
      </c>
      <c r="AR208" s="14">
        <f t="shared" si="46"/>
        <v>0</v>
      </c>
      <c r="AS208" s="14"/>
      <c r="AT208" s="14">
        <f t="shared" si="47"/>
        <v>0</v>
      </c>
      <c r="AU208" s="15" t="s">
        <v>3</v>
      </c>
      <c r="AV208" s="16">
        <f t="shared" si="40"/>
        <v>41548</v>
      </c>
      <c r="AW208" s="17"/>
      <c r="AX208" s="2"/>
      <c r="AY208" s="47"/>
    </row>
    <row r="209" spans="1:51" s="44" customFormat="1" ht="21">
      <c r="A209" s="2"/>
      <c r="B209" s="2">
        <v>81001042</v>
      </c>
      <c r="C209" s="52" t="s">
        <v>284</v>
      </c>
      <c r="D209" s="3">
        <v>209</v>
      </c>
      <c r="E209" s="3"/>
      <c r="F209" s="4"/>
      <c r="G209" s="47"/>
      <c r="H209" s="5"/>
      <c r="I209" s="18"/>
      <c r="J209" s="18"/>
      <c r="K209" s="7" t="str">
        <f t="shared" si="36"/>
        <v>ญ.</v>
      </c>
      <c r="L209" s="19"/>
      <c r="M209" s="19"/>
      <c r="N209" s="19"/>
      <c r="O209" s="45" t="str">
        <f t="shared" si="37"/>
        <v>//</v>
      </c>
      <c r="P209" s="6">
        <f t="shared" si="38"/>
        <v>0</v>
      </c>
      <c r="Q209" s="7">
        <f t="shared" si="39"/>
        <v>0</v>
      </c>
      <c r="R209" s="8"/>
      <c r="S209" s="8">
        <v>41548</v>
      </c>
      <c r="T209" s="9"/>
      <c r="U209" s="9"/>
      <c r="V209" s="9"/>
      <c r="W209" s="55">
        <f>SUMIFS(PLAN!B:B,PLAN!A:A,AY209)</f>
        <v>0</v>
      </c>
      <c r="X209" s="3">
        <f>SUMIFS(PLAN!C:C,PLAN!A:A,AY209)</f>
        <v>0</v>
      </c>
      <c r="Y209" s="10">
        <f>SUMIFS(PLAN!D:D,PLAN!A:A,AY209)</f>
        <v>0</v>
      </c>
      <c r="Z209" s="3">
        <f>SUMIFS(PLAN!E:E,PLAN!A:A,AY209)</f>
        <v>0</v>
      </c>
      <c r="AA209" s="3">
        <f>SUMIFS(PLAN!F:F,PLAN!A:A,AY209)</f>
        <v>0</v>
      </c>
      <c r="AB209" s="3">
        <f>SUMIFS(PLAN!G:G,PLAN!A:A,AY209)</f>
        <v>0</v>
      </c>
      <c r="AC209" s="11"/>
      <c r="AD209" s="52"/>
      <c r="AE209" s="12">
        <v>1.28</v>
      </c>
      <c r="AF209" s="12">
        <v>0.42</v>
      </c>
      <c r="AG209" s="12">
        <v>0.02</v>
      </c>
      <c r="AH209" s="12">
        <v>0.18</v>
      </c>
      <c r="AI209" s="12"/>
      <c r="AJ209" s="12">
        <v>0.24</v>
      </c>
      <c r="AK209" s="67">
        <f>SUMIFS(PLAN!H:H,PLAN!A:A,AY209)</f>
        <v>0</v>
      </c>
      <c r="AL209" s="13"/>
      <c r="AM209" s="14">
        <f t="shared" si="41"/>
        <v>0</v>
      </c>
      <c r="AN209" s="14">
        <f t="shared" si="42"/>
        <v>0</v>
      </c>
      <c r="AO209" s="14">
        <f t="shared" si="43"/>
        <v>0</v>
      </c>
      <c r="AP209" s="14">
        <f t="shared" si="44"/>
        <v>0</v>
      </c>
      <c r="AQ209" s="14">
        <f t="shared" si="45"/>
        <v>0</v>
      </c>
      <c r="AR209" s="14">
        <f t="shared" si="46"/>
        <v>0</v>
      </c>
      <c r="AS209" s="14"/>
      <c r="AT209" s="14">
        <f t="shared" si="47"/>
        <v>0</v>
      </c>
      <c r="AU209" s="15" t="s">
        <v>3</v>
      </c>
      <c r="AV209" s="16">
        <f t="shared" si="40"/>
        <v>41548</v>
      </c>
      <c r="AW209" s="17"/>
      <c r="AX209" s="2"/>
      <c r="AY209" s="47"/>
    </row>
    <row r="210" spans="1:51" s="44" customFormat="1" ht="21">
      <c r="A210" s="2"/>
      <c r="B210" s="2">
        <v>81001042</v>
      </c>
      <c r="C210" s="52" t="s">
        <v>284</v>
      </c>
      <c r="D210" s="3">
        <v>210</v>
      </c>
      <c r="E210" s="3"/>
      <c r="F210" s="4"/>
      <c r="G210" s="47"/>
      <c r="H210" s="5"/>
      <c r="I210" s="18"/>
      <c r="J210" s="18"/>
      <c r="K210" s="7" t="str">
        <f t="shared" si="36"/>
        <v>ญ.</v>
      </c>
      <c r="L210" s="19"/>
      <c r="M210" s="19"/>
      <c r="N210" s="19"/>
      <c r="O210" s="45" t="str">
        <f t="shared" si="37"/>
        <v>//</v>
      </c>
      <c r="P210" s="6">
        <f t="shared" si="38"/>
        <v>0</v>
      </c>
      <c r="Q210" s="7">
        <f t="shared" si="39"/>
        <v>0</v>
      </c>
      <c r="R210" s="8"/>
      <c r="S210" s="8">
        <v>41548</v>
      </c>
      <c r="T210" s="9"/>
      <c r="U210" s="9"/>
      <c r="V210" s="9"/>
      <c r="W210" s="55">
        <f>SUMIFS(PLAN!B:B,PLAN!A:A,AY210)</f>
        <v>0</v>
      </c>
      <c r="X210" s="3">
        <f>SUMIFS(PLAN!C:C,PLAN!A:A,AY210)</f>
        <v>0</v>
      </c>
      <c r="Y210" s="10">
        <f>SUMIFS(PLAN!D:D,PLAN!A:A,AY210)</f>
        <v>0</v>
      </c>
      <c r="Z210" s="3">
        <f>SUMIFS(PLAN!E:E,PLAN!A:A,AY210)</f>
        <v>0</v>
      </c>
      <c r="AA210" s="3">
        <f>SUMIFS(PLAN!F:F,PLAN!A:A,AY210)</f>
        <v>0</v>
      </c>
      <c r="AB210" s="3">
        <f>SUMIFS(PLAN!G:G,PLAN!A:A,AY210)</f>
        <v>0</v>
      </c>
      <c r="AC210" s="11"/>
      <c r="AD210" s="52"/>
      <c r="AE210" s="12">
        <v>1.28</v>
      </c>
      <c r="AF210" s="12">
        <v>0.42</v>
      </c>
      <c r="AG210" s="12">
        <v>0.02</v>
      </c>
      <c r="AH210" s="12">
        <v>0.18</v>
      </c>
      <c r="AI210" s="12"/>
      <c r="AJ210" s="12">
        <v>0.24</v>
      </c>
      <c r="AK210" s="67">
        <f>SUMIFS(PLAN!H:H,PLAN!A:A,AY210)</f>
        <v>0</v>
      </c>
      <c r="AL210" s="13"/>
      <c r="AM210" s="14">
        <f t="shared" si="41"/>
        <v>0</v>
      </c>
      <c r="AN210" s="14">
        <f t="shared" si="42"/>
        <v>0</v>
      </c>
      <c r="AO210" s="14">
        <f t="shared" si="43"/>
        <v>0</v>
      </c>
      <c r="AP210" s="14">
        <f t="shared" si="44"/>
        <v>0</v>
      </c>
      <c r="AQ210" s="14">
        <f t="shared" si="45"/>
        <v>0</v>
      </c>
      <c r="AR210" s="14">
        <f t="shared" si="46"/>
        <v>0</v>
      </c>
      <c r="AS210" s="14"/>
      <c r="AT210" s="14">
        <f t="shared" si="47"/>
        <v>0</v>
      </c>
      <c r="AU210" s="15" t="s">
        <v>3</v>
      </c>
      <c r="AV210" s="16">
        <f t="shared" si="40"/>
        <v>41548</v>
      </c>
      <c r="AW210" s="17"/>
      <c r="AX210" s="2"/>
      <c r="AY210" s="47"/>
    </row>
    <row r="211" spans="1:51" s="44" customFormat="1" ht="21">
      <c r="A211" s="2"/>
      <c r="B211" s="2">
        <v>81001042</v>
      </c>
      <c r="C211" s="52" t="s">
        <v>284</v>
      </c>
      <c r="D211" s="3">
        <v>211</v>
      </c>
      <c r="E211" s="3"/>
      <c r="F211" s="4"/>
      <c r="G211" s="47"/>
      <c r="H211" s="5"/>
      <c r="I211" s="18"/>
      <c r="J211" s="18"/>
      <c r="K211" s="7" t="str">
        <f t="shared" si="36"/>
        <v>ญ.</v>
      </c>
      <c r="L211" s="19"/>
      <c r="M211" s="19"/>
      <c r="N211" s="19"/>
      <c r="O211" s="45" t="str">
        <f t="shared" si="37"/>
        <v>//</v>
      </c>
      <c r="P211" s="6">
        <f t="shared" si="38"/>
        <v>0</v>
      </c>
      <c r="Q211" s="7">
        <f t="shared" si="39"/>
        <v>0</v>
      </c>
      <c r="R211" s="8"/>
      <c r="S211" s="8">
        <v>41548</v>
      </c>
      <c r="T211" s="9"/>
      <c r="U211" s="9"/>
      <c r="V211" s="9"/>
      <c r="W211" s="55">
        <f>SUMIFS(PLAN!B:B,PLAN!A:A,AY211)</f>
        <v>0</v>
      </c>
      <c r="X211" s="3">
        <f>SUMIFS(PLAN!C:C,PLAN!A:A,AY211)</f>
        <v>0</v>
      </c>
      <c r="Y211" s="10">
        <f>SUMIFS(PLAN!D:D,PLAN!A:A,AY211)</f>
        <v>0</v>
      </c>
      <c r="Z211" s="3">
        <f>SUMIFS(PLAN!E:E,PLAN!A:A,AY211)</f>
        <v>0</v>
      </c>
      <c r="AA211" s="3">
        <f>SUMIFS(PLAN!F:F,PLAN!A:A,AY211)</f>
        <v>0</v>
      </c>
      <c r="AB211" s="3">
        <f>SUMIFS(PLAN!G:G,PLAN!A:A,AY211)</f>
        <v>0</v>
      </c>
      <c r="AC211" s="11"/>
      <c r="AD211" s="52"/>
      <c r="AE211" s="12">
        <v>1.28</v>
      </c>
      <c r="AF211" s="12">
        <v>0.42</v>
      </c>
      <c r="AG211" s="12">
        <v>0.02</v>
      </c>
      <c r="AH211" s="12">
        <v>0.18</v>
      </c>
      <c r="AI211" s="12"/>
      <c r="AJ211" s="12">
        <v>0.24</v>
      </c>
      <c r="AK211" s="67">
        <f>SUMIFS(PLAN!H:H,PLAN!A:A,AY211)</f>
        <v>0</v>
      </c>
      <c r="AL211" s="13"/>
      <c r="AM211" s="14">
        <f t="shared" si="41"/>
        <v>0</v>
      </c>
      <c r="AN211" s="14">
        <f t="shared" si="42"/>
        <v>0</v>
      </c>
      <c r="AO211" s="14">
        <f t="shared" si="43"/>
        <v>0</v>
      </c>
      <c r="AP211" s="14">
        <f t="shared" si="44"/>
        <v>0</v>
      </c>
      <c r="AQ211" s="14">
        <f t="shared" si="45"/>
        <v>0</v>
      </c>
      <c r="AR211" s="14">
        <f t="shared" si="46"/>
        <v>0</v>
      </c>
      <c r="AS211" s="14"/>
      <c r="AT211" s="14">
        <f t="shared" si="47"/>
        <v>0</v>
      </c>
      <c r="AU211" s="15" t="s">
        <v>3</v>
      </c>
      <c r="AV211" s="16">
        <f t="shared" si="40"/>
        <v>41548</v>
      </c>
      <c r="AW211" s="17"/>
      <c r="AX211" s="2"/>
      <c r="AY211" s="47"/>
    </row>
    <row r="212" spans="1:51" s="44" customFormat="1" ht="21">
      <c r="A212" s="2"/>
      <c r="B212" s="2">
        <v>81001042</v>
      </c>
      <c r="C212" s="52" t="s">
        <v>284</v>
      </c>
      <c r="D212" s="3">
        <v>212</v>
      </c>
      <c r="E212" s="3"/>
      <c r="F212" s="4"/>
      <c r="G212" s="47"/>
      <c r="H212" s="5"/>
      <c r="I212" s="18"/>
      <c r="J212" s="18"/>
      <c r="K212" s="7" t="str">
        <f t="shared" si="36"/>
        <v>ญ.</v>
      </c>
      <c r="L212" s="19"/>
      <c r="M212" s="19"/>
      <c r="N212" s="19"/>
      <c r="O212" s="45" t="str">
        <f t="shared" si="37"/>
        <v>//</v>
      </c>
      <c r="P212" s="6">
        <f t="shared" si="38"/>
        <v>0</v>
      </c>
      <c r="Q212" s="7">
        <f t="shared" si="39"/>
        <v>0</v>
      </c>
      <c r="R212" s="8"/>
      <c r="S212" s="8">
        <v>41548</v>
      </c>
      <c r="T212" s="9"/>
      <c r="U212" s="9"/>
      <c r="V212" s="9"/>
      <c r="W212" s="55">
        <f>SUMIFS(PLAN!B:B,PLAN!A:A,AY212)</f>
        <v>0</v>
      </c>
      <c r="X212" s="3">
        <f>SUMIFS(PLAN!C:C,PLAN!A:A,AY212)</f>
        <v>0</v>
      </c>
      <c r="Y212" s="10">
        <f>SUMIFS(PLAN!D:D,PLAN!A:A,AY212)</f>
        <v>0</v>
      </c>
      <c r="Z212" s="3">
        <f>SUMIFS(PLAN!E:E,PLAN!A:A,AY212)</f>
        <v>0</v>
      </c>
      <c r="AA212" s="3">
        <f>SUMIFS(PLAN!F:F,PLAN!A:A,AY212)</f>
        <v>0</v>
      </c>
      <c r="AB212" s="3">
        <f>SUMIFS(PLAN!G:G,PLAN!A:A,AY212)</f>
        <v>0</v>
      </c>
      <c r="AC212" s="11"/>
      <c r="AD212" s="52"/>
      <c r="AE212" s="12">
        <v>1.28</v>
      </c>
      <c r="AF212" s="12">
        <v>0.42</v>
      </c>
      <c r="AG212" s="12">
        <v>0.02</v>
      </c>
      <c r="AH212" s="12">
        <v>0.18</v>
      </c>
      <c r="AI212" s="12"/>
      <c r="AJ212" s="12">
        <v>0.24</v>
      </c>
      <c r="AK212" s="67">
        <f>SUMIFS(PLAN!H:H,PLAN!A:A,AY212)</f>
        <v>0</v>
      </c>
      <c r="AL212" s="13"/>
      <c r="AM212" s="14">
        <f t="shared" si="41"/>
        <v>0</v>
      </c>
      <c r="AN212" s="14">
        <f t="shared" si="42"/>
        <v>0</v>
      </c>
      <c r="AO212" s="14">
        <f t="shared" si="43"/>
        <v>0</v>
      </c>
      <c r="AP212" s="14">
        <f t="shared" si="44"/>
        <v>0</v>
      </c>
      <c r="AQ212" s="14">
        <f t="shared" si="45"/>
        <v>0</v>
      </c>
      <c r="AR212" s="14">
        <f t="shared" si="46"/>
        <v>0</v>
      </c>
      <c r="AS212" s="14"/>
      <c r="AT212" s="14">
        <f t="shared" si="47"/>
        <v>0</v>
      </c>
      <c r="AU212" s="15" t="s">
        <v>3</v>
      </c>
      <c r="AV212" s="16">
        <f t="shared" si="40"/>
        <v>41548</v>
      </c>
      <c r="AW212" s="17"/>
      <c r="AX212" s="2"/>
      <c r="AY212" s="47"/>
    </row>
    <row r="213" spans="1:51" s="44" customFormat="1" ht="21">
      <c r="A213" s="2"/>
      <c r="B213" s="2">
        <v>81001042</v>
      </c>
      <c r="C213" s="52" t="s">
        <v>284</v>
      </c>
      <c r="D213" s="3">
        <v>213</v>
      </c>
      <c r="E213" s="3"/>
      <c r="F213" s="4"/>
      <c r="G213" s="47"/>
      <c r="H213" s="5"/>
      <c r="I213" s="18"/>
      <c r="J213" s="18"/>
      <c r="K213" s="7" t="str">
        <f t="shared" si="36"/>
        <v>ญ.</v>
      </c>
      <c r="L213" s="19"/>
      <c r="M213" s="19"/>
      <c r="N213" s="19"/>
      <c r="O213" s="45" t="str">
        <f t="shared" si="37"/>
        <v>//</v>
      </c>
      <c r="P213" s="6">
        <f t="shared" si="38"/>
        <v>0</v>
      </c>
      <c r="Q213" s="7">
        <f t="shared" si="39"/>
        <v>0</v>
      </c>
      <c r="R213" s="8"/>
      <c r="S213" s="8">
        <v>41548</v>
      </c>
      <c r="T213" s="9"/>
      <c r="U213" s="9"/>
      <c r="V213" s="9"/>
      <c r="W213" s="55">
        <f>SUMIFS(PLAN!B:B,PLAN!A:A,AY213)</f>
        <v>0</v>
      </c>
      <c r="X213" s="3">
        <f>SUMIFS(PLAN!C:C,PLAN!A:A,AY213)</f>
        <v>0</v>
      </c>
      <c r="Y213" s="10">
        <f>SUMIFS(PLAN!D:D,PLAN!A:A,AY213)</f>
        <v>0</v>
      </c>
      <c r="Z213" s="3">
        <f>SUMIFS(PLAN!E:E,PLAN!A:A,AY213)</f>
        <v>0</v>
      </c>
      <c r="AA213" s="3">
        <f>SUMIFS(PLAN!F:F,PLAN!A:A,AY213)</f>
        <v>0</v>
      </c>
      <c r="AB213" s="3">
        <f>SUMIFS(PLAN!G:G,PLAN!A:A,AY213)</f>
        <v>0</v>
      </c>
      <c r="AC213" s="11"/>
      <c r="AD213" s="52"/>
      <c r="AE213" s="12">
        <v>1.28</v>
      </c>
      <c r="AF213" s="12">
        <v>0.42</v>
      </c>
      <c r="AG213" s="12">
        <v>0.02</v>
      </c>
      <c r="AH213" s="12">
        <v>0.18</v>
      </c>
      <c r="AI213" s="12"/>
      <c r="AJ213" s="12">
        <v>0.24</v>
      </c>
      <c r="AK213" s="67">
        <f>SUMIFS(PLAN!H:H,PLAN!A:A,AY213)</f>
        <v>0</v>
      </c>
      <c r="AL213" s="13"/>
      <c r="AM213" s="14">
        <f t="shared" si="41"/>
        <v>0</v>
      </c>
      <c r="AN213" s="14">
        <f t="shared" si="42"/>
        <v>0</v>
      </c>
      <c r="AO213" s="14">
        <f t="shared" si="43"/>
        <v>0</v>
      </c>
      <c r="AP213" s="14">
        <f t="shared" si="44"/>
        <v>0</v>
      </c>
      <c r="AQ213" s="14">
        <f t="shared" si="45"/>
        <v>0</v>
      </c>
      <c r="AR213" s="14">
        <f t="shared" si="46"/>
        <v>0</v>
      </c>
      <c r="AS213" s="14"/>
      <c r="AT213" s="14">
        <f t="shared" si="47"/>
        <v>0</v>
      </c>
      <c r="AU213" s="15" t="s">
        <v>3</v>
      </c>
      <c r="AV213" s="16">
        <f t="shared" si="40"/>
        <v>41548</v>
      </c>
      <c r="AW213" s="17"/>
      <c r="AX213" s="2"/>
      <c r="AY213" s="47"/>
    </row>
    <row r="214" spans="1:51" s="44" customFormat="1" ht="21">
      <c r="A214" s="2"/>
      <c r="B214" s="2">
        <v>81001042</v>
      </c>
      <c r="C214" s="52" t="s">
        <v>284</v>
      </c>
      <c r="D214" s="3">
        <v>214</v>
      </c>
      <c r="E214" s="3"/>
      <c r="F214" s="4"/>
      <c r="G214" s="47"/>
      <c r="H214" s="5"/>
      <c r="I214" s="18"/>
      <c r="J214" s="18"/>
      <c r="K214" s="7" t="str">
        <f t="shared" si="36"/>
        <v>ญ.</v>
      </c>
      <c r="L214" s="19"/>
      <c r="M214" s="19"/>
      <c r="N214" s="19"/>
      <c r="O214" s="45" t="str">
        <f t="shared" si="37"/>
        <v>//</v>
      </c>
      <c r="P214" s="6">
        <f t="shared" si="38"/>
        <v>0</v>
      </c>
      <c r="Q214" s="7">
        <f t="shared" si="39"/>
        <v>0</v>
      </c>
      <c r="R214" s="8"/>
      <c r="S214" s="8">
        <v>41548</v>
      </c>
      <c r="T214" s="9"/>
      <c r="U214" s="9"/>
      <c r="V214" s="9"/>
      <c r="W214" s="55">
        <f>SUMIFS(PLAN!B:B,PLAN!A:A,AY214)</f>
        <v>0</v>
      </c>
      <c r="X214" s="3">
        <f>SUMIFS(PLAN!C:C,PLAN!A:A,AY214)</f>
        <v>0</v>
      </c>
      <c r="Y214" s="10">
        <f>SUMIFS(PLAN!D:D,PLAN!A:A,AY214)</f>
        <v>0</v>
      </c>
      <c r="Z214" s="3">
        <f>SUMIFS(PLAN!E:E,PLAN!A:A,AY214)</f>
        <v>0</v>
      </c>
      <c r="AA214" s="3">
        <f>SUMIFS(PLAN!F:F,PLAN!A:A,AY214)</f>
        <v>0</v>
      </c>
      <c r="AB214" s="3">
        <f>SUMIFS(PLAN!G:G,PLAN!A:A,AY214)</f>
        <v>0</v>
      </c>
      <c r="AC214" s="11"/>
      <c r="AD214" s="52"/>
      <c r="AE214" s="12">
        <v>1.28</v>
      </c>
      <c r="AF214" s="12">
        <v>0.42</v>
      </c>
      <c r="AG214" s="12">
        <v>0.02</v>
      </c>
      <c r="AH214" s="12">
        <v>0.18</v>
      </c>
      <c r="AI214" s="12"/>
      <c r="AJ214" s="12">
        <v>0.24</v>
      </c>
      <c r="AK214" s="67">
        <f>SUMIFS(PLAN!H:H,PLAN!A:A,AY214)</f>
        <v>0</v>
      </c>
      <c r="AL214" s="13"/>
      <c r="AM214" s="14">
        <f t="shared" si="41"/>
        <v>0</v>
      </c>
      <c r="AN214" s="14">
        <f t="shared" si="42"/>
        <v>0</v>
      </c>
      <c r="AO214" s="14">
        <f t="shared" si="43"/>
        <v>0</v>
      </c>
      <c r="AP214" s="14">
        <f t="shared" si="44"/>
        <v>0</v>
      </c>
      <c r="AQ214" s="14">
        <f t="shared" si="45"/>
        <v>0</v>
      </c>
      <c r="AR214" s="14">
        <f t="shared" si="46"/>
        <v>0</v>
      </c>
      <c r="AS214" s="14"/>
      <c r="AT214" s="14">
        <f t="shared" si="47"/>
        <v>0</v>
      </c>
      <c r="AU214" s="15" t="s">
        <v>3</v>
      </c>
      <c r="AV214" s="16">
        <f t="shared" si="40"/>
        <v>41548</v>
      </c>
      <c r="AW214" s="17"/>
      <c r="AX214" s="2"/>
      <c r="AY214" s="47"/>
    </row>
    <row r="215" spans="1:51" s="44" customFormat="1" ht="21">
      <c r="A215" s="2"/>
      <c r="B215" s="2">
        <v>81001042</v>
      </c>
      <c r="C215" s="52" t="s">
        <v>284</v>
      </c>
      <c r="D215" s="3">
        <v>215</v>
      </c>
      <c r="E215" s="3"/>
      <c r="F215" s="4"/>
      <c r="G215" s="47"/>
      <c r="H215" s="5"/>
      <c r="I215" s="18"/>
      <c r="J215" s="18"/>
      <c r="K215" s="7" t="str">
        <f t="shared" si="36"/>
        <v>ญ.</v>
      </c>
      <c r="L215" s="19"/>
      <c r="M215" s="19"/>
      <c r="N215" s="19"/>
      <c r="O215" s="45" t="str">
        <f t="shared" si="37"/>
        <v>//</v>
      </c>
      <c r="P215" s="6">
        <f t="shared" si="38"/>
        <v>0</v>
      </c>
      <c r="Q215" s="7">
        <f t="shared" si="39"/>
        <v>0</v>
      </c>
      <c r="R215" s="8"/>
      <c r="S215" s="8">
        <v>41548</v>
      </c>
      <c r="T215" s="9"/>
      <c r="U215" s="9"/>
      <c r="V215" s="9"/>
      <c r="W215" s="55">
        <f>SUMIFS(PLAN!B:B,PLAN!A:A,AY215)</f>
        <v>0</v>
      </c>
      <c r="X215" s="3">
        <f>SUMIFS(PLAN!C:C,PLAN!A:A,AY215)</f>
        <v>0</v>
      </c>
      <c r="Y215" s="10">
        <f>SUMIFS(PLAN!D:D,PLAN!A:A,AY215)</f>
        <v>0</v>
      </c>
      <c r="Z215" s="3">
        <f>SUMIFS(PLAN!E:E,PLAN!A:A,AY215)</f>
        <v>0</v>
      </c>
      <c r="AA215" s="3">
        <f>SUMIFS(PLAN!F:F,PLAN!A:A,AY215)</f>
        <v>0</v>
      </c>
      <c r="AB215" s="3">
        <f>SUMIFS(PLAN!G:G,PLAN!A:A,AY215)</f>
        <v>0</v>
      </c>
      <c r="AC215" s="11"/>
      <c r="AD215" s="52"/>
      <c r="AE215" s="12">
        <v>1.28</v>
      </c>
      <c r="AF215" s="12">
        <v>0.42</v>
      </c>
      <c r="AG215" s="12">
        <v>0.02</v>
      </c>
      <c r="AH215" s="12">
        <v>0.18</v>
      </c>
      <c r="AI215" s="12"/>
      <c r="AJ215" s="12">
        <v>0.24</v>
      </c>
      <c r="AK215" s="67">
        <f>SUMIFS(PLAN!H:H,PLAN!A:A,AY215)</f>
        <v>0</v>
      </c>
      <c r="AL215" s="13"/>
      <c r="AM215" s="14">
        <f t="shared" si="41"/>
        <v>0</v>
      </c>
      <c r="AN215" s="14">
        <f t="shared" si="42"/>
        <v>0</v>
      </c>
      <c r="AO215" s="14">
        <f t="shared" si="43"/>
        <v>0</v>
      </c>
      <c r="AP215" s="14">
        <f t="shared" si="44"/>
        <v>0</v>
      </c>
      <c r="AQ215" s="14">
        <f t="shared" si="45"/>
        <v>0</v>
      </c>
      <c r="AR215" s="14">
        <f t="shared" si="46"/>
        <v>0</v>
      </c>
      <c r="AS215" s="14"/>
      <c r="AT215" s="14">
        <f t="shared" si="47"/>
        <v>0</v>
      </c>
      <c r="AU215" s="15" t="s">
        <v>3</v>
      </c>
      <c r="AV215" s="16">
        <f t="shared" si="40"/>
        <v>41548</v>
      </c>
      <c r="AW215" s="17"/>
      <c r="AX215" s="2"/>
      <c r="AY215" s="47"/>
    </row>
    <row r="216" spans="1:51" s="44" customFormat="1" ht="21">
      <c r="A216" s="2"/>
      <c r="B216" s="2">
        <v>81001042</v>
      </c>
      <c r="C216" s="52" t="s">
        <v>284</v>
      </c>
      <c r="D216" s="3">
        <v>216</v>
      </c>
      <c r="E216" s="3"/>
      <c r="F216" s="4"/>
      <c r="G216" s="47"/>
      <c r="H216" s="5"/>
      <c r="I216" s="18"/>
      <c r="J216" s="18"/>
      <c r="K216" s="7" t="str">
        <f t="shared" si="36"/>
        <v>ญ.</v>
      </c>
      <c r="L216" s="19"/>
      <c r="M216" s="19"/>
      <c r="N216" s="19"/>
      <c r="O216" s="45" t="str">
        <f t="shared" si="37"/>
        <v>//</v>
      </c>
      <c r="P216" s="6">
        <f t="shared" si="38"/>
        <v>0</v>
      </c>
      <c r="Q216" s="7">
        <f t="shared" si="39"/>
        <v>0</v>
      </c>
      <c r="R216" s="8"/>
      <c r="S216" s="8">
        <v>41548</v>
      </c>
      <c r="T216" s="9"/>
      <c r="U216" s="9"/>
      <c r="V216" s="9"/>
      <c r="W216" s="55">
        <f>SUMIFS(PLAN!B:B,PLAN!A:A,AY216)</f>
        <v>0</v>
      </c>
      <c r="X216" s="3">
        <f>SUMIFS(PLAN!C:C,PLAN!A:A,AY216)</f>
        <v>0</v>
      </c>
      <c r="Y216" s="10">
        <f>SUMIFS(PLAN!D:D,PLAN!A:A,AY216)</f>
        <v>0</v>
      </c>
      <c r="Z216" s="3">
        <f>SUMIFS(PLAN!E:E,PLAN!A:A,AY216)</f>
        <v>0</v>
      </c>
      <c r="AA216" s="3">
        <f>SUMIFS(PLAN!F:F,PLAN!A:A,AY216)</f>
        <v>0</v>
      </c>
      <c r="AB216" s="3">
        <f>SUMIFS(PLAN!G:G,PLAN!A:A,AY216)</f>
        <v>0</v>
      </c>
      <c r="AC216" s="11"/>
      <c r="AD216" s="52"/>
      <c r="AE216" s="12">
        <v>1.28</v>
      </c>
      <c r="AF216" s="12">
        <v>0.42</v>
      </c>
      <c r="AG216" s="12">
        <v>0.02</v>
      </c>
      <c r="AH216" s="12">
        <v>0.18</v>
      </c>
      <c r="AI216" s="12"/>
      <c r="AJ216" s="12">
        <v>0.24</v>
      </c>
      <c r="AK216" s="67">
        <f>SUMIFS(PLAN!H:H,PLAN!A:A,AY216)</f>
        <v>0</v>
      </c>
      <c r="AL216" s="13"/>
      <c r="AM216" s="14">
        <f t="shared" si="41"/>
        <v>0</v>
      </c>
      <c r="AN216" s="14">
        <f t="shared" si="42"/>
        <v>0</v>
      </c>
      <c r="AO216" s="14">
        <f t="shared" si="43"/>
        <v>0</v>
      </c>
      <c r="AP216" s="14">
        <f t="shared" si="44"/>
        <v>0</v>
      </c>
      <c r="AQ216" s="14">
        <f t="shared" si="45"/>
        <v>0</v>
      </c>
      <c r="AR216" s="14">
        <f t="shared" si="46"/>
        <v>0</v>
      </c>
      <c r="AS216" s="14"/>
      <c r="AT216" s="14">
        <f t="shared" si="47"/>
        <v>0</v>
      </c>
      <c r="AU216" s="15" t="s">
        <v>3</v>
      </c>
      <c r="AV216" s="16">
        <f t="shared" si="40"/>
        <v>41548</v>
      </c>
      <c r="AW216" s="17"/>
      <c r="AX216" s="2"/>
      <c r="AY216" s="47"/>
    </row>
    <row r="217" spans="1:51" s="44" customFormat="1" ht="21">
      <c r="A217" s="2"/>
      <c r="B217" s="2">
        <v>81001042</v>
      </c>
      <c r="C217" s="52" t="s">
        <v>284</v>
      </c>
      <c r="D217" s="3">
        <v>217</v>
      </c>
      <c r="E217" s="3"/>
      <c r="F217" s="4"/>
      <c r="G217" s="47"/>
      <c r="H217" s="5"/>
      <c r="I217" s="18"/>
      <c r="J217" s="18"/>
      <c r="K217" s="7" t="str">
        <f t="shared" si="36"/>
        <v>ญ.</v>
      </c>
      <c r="L217" s="19"/>
      <c r="M217" s="19"/>
      <c r="N217" s="19"/>
      <c r="O217" s="45" t="str">
        <f t="shared" si="37"/>
        <v>//</v>
      </c>
      <c r="P217" s="6">
        <f t="shared" si="38"/>
        <v>0</v>
      </c>
      <c r="Q217" s="7">
        <f t="shared" si="39"/>
        <v>0</v>
      </c>
      <c r="R217" s="8"/>
      <c r="S217" s="8">
        <v>41548</v>
      </c>
      <c r="T217" s="9"/>
      <c r="U217" s="9"/>
      <c r="V217" s="9"/>
      <c r="W217" s="55">
        <f>SUMIFS(PLAN!B:B,PLAN!A:A,AY217)</f>
        <v>0</v>
      </c>
      <c r="X217" s="3">
        <f>SUMIFS(PLAN!C:C,PLAN!A:A,AY217)</f>
        <v>0</v>
      </c>
      <c r="Y217" s="10">
        <f>SUMIFS(PLAN!D:D,PLAN!A:A,AY217)</f>
        <v>0</v>
      </c>
      <c r="Z217" s="3">
        <f>SUMIFS(PLAN!E:E,PLAN!A:A,AY217)</f>
        <v>0</v>
      </c>
      <c r="AA217" s="3">
        <f>SUMIFS(PLAN!F:F,PLAN!A:A,AY217)</f>
        <v>0</v>
      </c>
      <c r="AB217" s="3">
        <f>SUMIFS(PLAN!G:G,PLAN!A:A,AY217)</f>
        <v>0</v>
      </c>
      <c r="AC217" s="11"/>
      <c r="AD217" s="52"/>
      <c r="AE217" s="12">
        <v>1.28</v>
      </c>
      <c r="AF217" s="12">
        <v>0.42</v>
      </c>
      <c r="AG217" s="12">
        <v>0.02</v>
      </c>
      <c r="AH217" s="12">
        <v>0.18</v>
      </c>
      <c r="AI217" s="12"/>
      <c r="AJ217" s="12">
        <v>0.24</v>
      </c>
      <c r="AK217" s="67">
        <f>SUMIFS(PLAN!H:H,PLAN!A:A,AY217)</f>
        <v>0</v>
      </c>
      <c r="AL217" s="13"/>
      <c r="AM217" s="14">
        <f t="shared" si="41"/>
        <v>0</v>
      </c>
      <c r="AN217" s="14">
        <f t="shared" si="42"/>
        <v>0</v>
      </c>
      <c r="AO217" s="14">
        <f t="shared" si="43"/>
        <v>0</v>
      </c>
      <c r="AP217" s="14">
        <f t="shared" si="44"/>
        <v>0</v>
      </c>
      <c r="AQ217" s="14">
        <f t="shared" si="45"/>
        <v>0</v>
      </c>
      <c r="AR217" s="14">
        <f t="shared" si="46"/>
        <v>0</v>
      </c>
      <c r="AS217" s="14"/>
      <c r="AT217" s="14">
        <f t="shared" si="47"/>
        <v>0</v>
      </c>
      <c r="AU217" s="15" t="s">
        <v>3</v>
      </c>
      <c r="AV217" s="16">
        <f t="shared" si="40"/>
        <v>41548</v>
      </c>
      <c r="AW217" s="17"/>
      <c r="AX217" s="2"/>
      <c r="AY217" s="47"/>
    </row>
    <row r="218" spans="1:51" s="44" customFormat="1" ht="21">
      <c r="A218" s="2"/>
      <c r="B218" s="2">
        <v>81001042</v>
      </c>
      <c r="C218" s="52" t="s">
        <v>284</v>
      </c>
      <c r="D218" s="3">
        <v>218</v>
      </c>
      <c r="E218" s="3"/>
      <c r="F218" s="4"/>
      <c r="G218" s="47"/>
      <c r="H218" s="5"/>
      <c r="I218" s="18"/>
      <c r="J218" s="18"/>
      <c r="K218" s="7" t="str">
        <f t="shared" si="36"/>
        <v>ญ.</v>
      </c>
      <c r="L218" s="19"/>
      <c r="M218" s="19"/>
      <c r="N218" s="19"/>
      <c r="O218" s="45" t="str">
        <f t="shared" si="37"/>
        <v>//</v>
      </c>
      <c r="P218" s="6">
        <f t="shared" si="38"/>
        <v>0</v>
      </c>
      <c r="Q218" s="7">
        <f t="shared" si="39"/>
        <v>0</v>
      </c>
      <c r="R218" s="8"/>
      <c r="S218" s="8">
        <v>41548</v>
      </c>
      <c r="T218" s="9"/>
      <c r="U218" s="9"/>
      <c r="V218" s="9"/>
      <c r="W218" s="55">
        <f>SUMIFS(PLAN!B:B,PLAN!A:A,AY218)</f>
        <v>0</v>
      </c>
      <c r="X218" s="3">
        <f>SUMIFS(PLAN!C:C,PLAN!A:A,AY218)</f>
        <v>0</v>
      </c>
      <c r="Y218" s="10">
        <f>SUMIFS(PLAN!D:D,PLAN!A:A,AY218)</f>
        <v>0</v>
      </c>
      <c r="Z218" s="3">
        <f>SUMIFS(PLAN!E:E,PLAN!A:A,AY218)</f>
        <v>0</v>
      </c>
      <c r="AA218" s="3">
        <f>SUMIFS(PLAN!F:F,PLAN!A:A,AY218)</f>
        <v>0</v>
      </c>
      <c r="AB218" s="3">
        <f>SUMIFS(PLAN!G:G,PLAN!A:A,AY218)</f>
        <v>0</v>
      </c>
      <c r="AC218" s="11"/>
      <c r="AD218" s="52"/>
      <c r="AE218" s="12">
        <v>1.28</v>
      </c>
      <c r="AF218" s="12">
        <v>0.42</v>
      </c>
      <c r="AG218" s="12">
        <v>0.02</v>
      </c>
      <c r="AH218" s="12">
        <v>0.18</v>
      </c>
      <c r="AI218" s="12"/>
      <c r="AJ218" s="12">
        <v>0.24</v>
      </c>
      <c r="AK218" s="67">
        <f>SUMIFS(PLAN!H:H,PLAN!A:A,AY218)</f>
        <v>0</v>
      </c>
      <c r="AL218" s="13"/>
      <c r="AM218" s="14">
        <f t="shared" si="41"/>
        <v>0</v>
      </c>
      <c r="AN218" s="14">
        <f t="shared" si="42"/>
        <v>0</v>
      </c>
      <c r="AO218" s="14">
        <f t="shared" si="43"/>
        <v>0</v>
      </c>
      <c r="AP218" s="14">
        <f t="shared" si="44"/>
        <v>0</v>
      </c>
      <c r="AQ218" s="14">
        <f t="shared" si="45"/>
        <v>0</v>
      </c>
      <c r="AR218" s="14">
        <f t="shared" si="46"/>
        <v>0</v>
      </c>
      <c r="AS218" s="14"/>
      <c r="AT218" s="14">
        <f t="shared" si="47"/>
        <v>0</v>
      </c>
      <c r="AU218" s="15" t="s">
        <v>3</v>
      </c>
      <c r="AV218" s="16">
        <f t="shared" si="40"/>
        <v>41548</v>
      </c>
      <c r="AW218" s="17"/>
      <c r="AX218" s="2"/>
      <c r="AY218" s="47"/>
    </row>
    <row r="219" spans="1:51" s="44" customFormat="1" ht="21">
      <c r="A219" s="2"/>
      <c r="B219" s="2">
        <v>81001042</v>
      </c>
      <c r="C219" s="52" t="s">
        <v>284</v>
      </c>
      <c r="D219" s="3">
        <v>219</v>
      </c>
      <c r="E219" s="3"/>
      <c r="F219" s="4"/>
      <c r="G219" s="47"/>
      <c r="H219" s="5"/>
      <c r="I219" s="18"/>
      <c r="J219" s="18"/>
      <c r="K219" s="7" t="str">
        <f t="shared" si="36"/>
        <v>ญ.</v>
      </c>
      <c r="L219" s="19"/>
      <c r="M219" s="19"/>
      <c r="N219" s="19"/>
      <c r="O219" s="45" t="str">
        <f t="shared" si="37"/>
        <v>//</v>
      </c>
      <c r="P219" s="6">
        <f t="shared" si="38"/>
        <v>0</v>
      </c>
      <c r="Q219" s="7">
        <f t="shared" si="39"/>
        <v>0</v>
      </c>
      <c r="R219" s="8"/>
      <c r="S219" s="8">
        <v>41548</v>
      </c>
      <c r="T219" s="9"/>
      <c r="U219" s="9"/>
      <c r="V219" s="9"/>
      <c r="W219" s="55">
        <f>SUMIFS(PLAN!B:B,PLAN!A:A,AY219)</f>
        <v>0</v>
      </c>
      <c r="X219" s="3">
        <f>SUMIFS(PLAN!C:C,PLAN!A:A,AY219)</f>
        <v>0</v>
      </c>
      <c r="Y219" s="10">
        <f>SUMIFS(PLAN!D:D,PLAN!A:A,AY219)</f>
        <v>0</v>
      </c>
      <c r="Z219" s="3">
        <f>SUMIFS(PLAN!E:E,PLAN!A:A,AY219)</f>
        <v>0</v>
      </c>
      <c r="AA219" s="3">
        <f>SUMIFS(PLAN!F:F,PLAN!A:A,AY219)</f>
        <v>0</v>
      </c>
      <c r="AB219" s="3">
        <f>SUMIFS(PLAN!G:G,PLAN!A:A,AY219)</f>
        <v>0</v>
      </c>
      <c r="AC219" s="11"/>
      <c r="AD219" s="52"/>
      <c r="AE219" s="12">
        <v>1.28</v>
      </c>
      <c r="AF219" s="12">
        <v>0.42</v>
      </c>
      <c r="AG219" s="12">
        <v>0.02</v>
      </c>
      <c r="AH219" s="12">
        <v>0.18</v>
      </c>
      <c r="AI219" s="12"/>
      <c r="AJ219" s="12">
        <v>0.24</v>
      </c>
      <c r="AK219" s="67">
        <f>SUMIFS(PLAN!H:H,PLAN!A:A,AY219)</f>
        <v>0</v>
      </c>
      <c r="AL219" s="13"/>
      <c r="AM219" s="14">
        <f t="shared" si="41"/>
        <v>0</v>
      </c>
      <c r="AN219" s="14">
        <f t="shared" si="42"/>
        <v>0</v>
      </c>
      <c r="AO219" s="14">
        <f t="shared" si="43"/>
        <v>0</v>
      </c>
      <c r="AP219" s="14">
        <f t="shared" si="44"/>
        <v>0</v>
      </c>
      <c r="AQ219" s="14">
        <f t="shared" si="45"/>
        <v>0</v>
      </c>
      <c r="AR219" s="14">
        <f t="shared" si="46"/>
        <v>0</v>
      </c>
      <c r="AS219" s="14"/>
      <c r="AT219" s="14">
        <f t="shared" si="47"/>
        <v>0</v>
      </c>
      <c r="AU219" s="15" t="s">
        <v>3</v>
      </c>
      <c r="AV219" s="16">
        <f t="shared" si="40"/>
        <v>41548</v>
      </c>
      <c r="AW219" s="17"/>
      <c r="AX219" s="2"/>
      <c r="AY219" s="47"/>
    </row>
    <row r="220" spans="1:51" s="44" customFormat="1" ht="21">
      <c r="A220" s="2"/>
      <c r="B220" s="2">
        <v>81001042</v>
      </c>
      <c r="C220" s="52" t="s">
        <v>284</v>
      </c>
      <c r="D220" s="3">
        <v>220</v>
      </c>
      <c r="E220" s="3"/>
      <c r="F220" s="4"/>
      <c r="G220" s="47"/>
      <c r="H220" s="5"/>
      <c r="I220" s="18"/>
      <c r="J220" s="18"/>
      <c r="K220" s="7" t="str">
        <f t="shared" si="36"/>
        <v>ญ.</v>
      </c>
      <c r="L220" s="19"/>
      <c r="M220" s="19"/>
      <c r="N220" s="19"/>
      <c r="O220" s="45" t="str">
        <f t="shared" si="37"/>
        <v>//</v>
      </c>
      <c r="P220" s="6">
        <f t="shared" si="38"/>
        <v>0</v>
      </c>
      <c r="Q220" s="7">
        <f t="shared" si="39"/>
        <v>0</v>
      </c>
      <c r="R220" s="8"/>
      <c r="S220" s="8">
        <v>41548</v>
      </c>
      <c r="T220" s="9"/>
      <c r="U220" s="9"/>
      <c r="V220" s="9"/>
      <c r="W220" s="55">
        <f>SUMIFS(PLAN!B:B,PLAN!A:A,AY220)</f>
        <v>0</v>
      </c>
      <c r="X220" s="3">
        <f>SUMIFS(PLAN!C:C,PLAN!A:A,AY220)</f>
        <v>0</v>
      </c>
      <c r="Y220" s="10">
        <f>SUMIFS(PLAN!D:D,PLAN!A:A,AY220)</f>
        <v>0</v>
      </c>
      <c r="Z220" s="3">
        <f>SUMIFS(PLAN!E:E,PLAN!A:A,AY220)</f>
        <v>0</v>
      </c>
      <c r="AA220" s="3">
        <f>SUMIFS(PLAN!F:F,PLAN!A:A,AY220)</f>
        <v>0</v>
      </c>
      <c r="AB220" s="3">
        <f>SUMIFS(PLAN!G:G,PLAN!A:A,AY220)</f>
        <v>0</v>
      </c>
      <c r="AC220" s="11"/>
      <c r="AD220" s="52"/>
      <c r="AE220" s="12">
        <v>1.28</v>
      </c>
      <c r="AF220" s="12">
        <v>0.42</v>
      </c>
      <c r="AG220" s="12">
        <v>0.02</v>
      </c>
      <c r="AH220" s="12">
        <v>0.18</v>
      </c>
      <c r="AI220" s="12"/>
      <c r="AJ220" s="12">
        <v>0.24</v>
      </c>
      <c r="AK220" s="67">
        <f>SUMIFS(PLAN!H:H,PLAN!A:A,AY220)</f>
        <v>0</v>
      </c>
      <c r="AL220" s="13"/>
      <c r="AM220" s="14">
        <f t="shared" si="41"/>
        <v>0</v>
      </c>
      <c r="AN220" s="14">
        <f t="shared" si="42"/>
        <v>0</v>
      </c>
      <c r="AO220" s="14">
        <f t="shared" si="43"/>
        <v>0</v>
      </c>
      <c r="AP220" s="14">
        <f t="shared" si="44"/>
        <v>0</v>
      </c>
      <c r="AQ220" s="14">
        <f t="shared" si="45"/>
        <v>0</v>
      </c>
      <c r="AR220" s="14">
        <f t="shared" si="46"/>
        <v>0</v>
      </c>
      <c r="AS220" s="14"/>
      <c r="AT220" s="14">
        <f t="shared" si="47"/>
        <v>0</v>
      </c>
      <c r="AU220" s="15" t="s">
        <v>3</v>
      </c>
      <c r="AV220" s="16">
        <f t="shared" si="40"/>
        <v>41548</v>
      </c>
      <c r="AW220" s="17"/>
      <c r="AX220" s="2"/>
      <c r="AY220" s="47"/>
    </row>
    <row r="221" spans="1:51" s="44" customFormat="1" ht="21">
      <c r="A221" s="2"/>
      <c r="B221" s="2">
        <v>81001042</v>
      </c>
      <c r="C221" s="52" t="s">
        <v>284</v>
      </c>
      <c r="D221" s="3">
        <v>221</v>
      </c>
      <c r="E221" s="3"/>
      <c r="F221" s="4"/>
      <c r="G221" s="47"/>
      <c r="H221" s="5"/>
      <c r="I221" s="18"/>
      <c r="J221" s="18"/>
      <c r="K221" s="7" t="str">
        <f t="shared" si="36"/>
        <v>ญ.</v>
      </c>
      <c r="L221" s="19"/>
      <c r="M221" s="19"/>
      <c r="N221" s="19"/>
      <c r="O221" s="45" t="str">
        <f t="shared" si="37"/>
        <v>//</v>
      </c>
      <c r="P221" s="6">
        <f t="shared" si="38"/>
        <v>0</v>
      </c>
      <c r="Q221" s="7">
        <f t="shared" si="39"/>
        <v>0</v>
      </c>
      <c r="R221" s="8"/>
      <c r="S221" s="8">
        <v>41548</v>
      </c>
      <c r="T221" s="9"/>
      <c r="U221" s="9"/>
      <c r="V221" s="9"/>
      <c r="W221" s="55">
        <f>SUMIFS(PLAN!B:B,PLAN!A:A,AY221)</f>
        <v>0</v>
      </c>
      <c r="X221" s="3">
        <f>SUMIFS(PLAN!C:C,PLAN!A:A,AY221)</f>
        <v>0</v>
      </c>
      <c r="Y221" s="10">
        <f>SUMIFS(PLAN!D:D,PLAN!A:A,AY221)</f>
        <v>0</v>
      </c>
      <c r="Z221" s="3">
        <f>SUMIFS(PLAN!E:E,PLAN!A:A,AY221)</f>
        <v>0</v>
      </c>
      <c r="AA221" s="3">
        <f>SUMIFS(PLAN!F:F,PLAN!A:A,AY221)</f>
        <v>0</v>
      </c>
      <c r="AB221" s="3">
        <f>SUMIFS(PLAN!G:G,PLAN!A:A,AY221)</f>
        <v>0</v>
      </c>
      <c r="AC221" s="11"/>
      <c r="AD221" s="52"/>
      <c r="AE221" s="12">
        <v>1.28</v>
      </c>
      <c r="AF221" s="12">
        <v>0.42</v>
      </c>
      <c r="AG221" s="12">
        <v>0.02</v>
      </c>
      <c r="AH221" s="12">
        <v>0.18</v>
      </c>
      <c r="AI221" s="12"/>
      <c r="AJ221" s="12">
        <v>0.24</v>
      </c>
      <c r="AK221" s="67">
        <f>SUMIFS(PLAN!H:H,PLAN!A:A,AY221)</f>
        <v>0</v>
      </c>
      <c r="AL221" s="13"/>
      <c r="AM221" s="14">
        <f t="shared" si="41"/>
        <v>0</v>
      </c>
      <c r="AN221" s="14">
        <f t="shared" si="42"/>
        <v>0</v>
      </c>
      <c r="AO221" s="14">
        <f t="shared" si="43"/>
        <v>0</v>
      </c>
      <c r="AP221" s="14">
        <f t="shared" si="44"/>
        <v>0</v>
      </c>
      <c r="AQ221" s="14">
        <f t="shared" si="45"/>
        <v>0</v>
      </c>
      <c r="AR221" s="14">
        <f t="shared" si="46"/>
        <v>0</v>
      </c>
      <c r="AS221" s="14"/>
      <c r="AT221" s="14">
        <f t="shared" si="47"/>
        <v>0</v>
      </c>
      <c r="AU221" s="15" t="s">
        <v>3</v>
      </c>
      <c r="AV221" s="16">
        <f t="shared" si="40"/>
        <v>41548</v>
      </c>
      <c r="AW221" s="17"/>
      <c r="AX221" s="2"/>
      <c r="AY221" s="47"/>
    </row>
    <row r="222" spans="1:51" s="44" customFormat="1" ht="21">
      <c r="A222" s="2"/>
      <c r="B222" s="2">
        <v>81001042</v>
      </c>
      <c r="C222" s="52" t="s">
        <v>284</v>
      </c>
      <c r="D222" s="3">
        <v>222</v>
      </c>
      <c r="E222" s="3"/>
      <c r="F222" s="4"/>
      <c r="G222" s="47"/>
      <c r="H222" s="5"/>
      <c r="I222" s="18"/>
      <c r="J222" s="18"/>
      <c r="K222" s="7" t="str">
        <f t="shared" si="36"/>
        <v>ญ.</v>
      </c>
      <c r="L222" s="19"/>
      <c r="M222" s="19"/>
      <c r="N222" s="19"/>
      <c r="O222" s="45" t="str">
        <f t="shared" si="37"/>
        <v>//</v>
      </c>
      <c r="P222" s="6">
        <f t="shared" si="38"/>
        <v>0</v>
      </c>
      <c r="Q222" s="7">
        <f t="shared" si="39"/>
        <v>0</v>
      </c>
      <c r="R222" s="8"/>
      <c r="S222" s="8">
        <v>41548</v>
      </c>
      <c r="T222" s="9"/>
      <c r="U222" s="9"/>
      <c r="V222" s="9"/>
      <c r="W222" s="55">
        <f>SUMIFS(PLAN!B:B,PLAN!A:A,AY222)</f>
        <v>0</v>
      </c>
      <c r="X222" s="3">
        <f>SUMIFS(PLAN!C:C,PLAN!A:A,AY222)</f>
        <v>0</v>
      </c>
      <c r="Y222" s="10">
        <f>SUMIFS(PLAN!D:D,PLAN!A:A,AY222)</f>
        <v>0</v>
      </c>
      <c r="Z222" s="3">
        <f>SUMIFS(PLAN!E:E,PLAN!A:A,AY222)</f>
        <v>0</v>
      </c>
      <c r="AA222" s="3">
        <f>SUMIFS(PLAN!F:F,PLAN!A:A,AY222)</f>
        <v>0</v>
      </c>
      <c r="AB222" s="3">
        <f>SUMIFS(PLAN!G:G,PLAN!A:A,AY222)</f>
        <v>0</v>
      </c>
      <c r="AC222" s="11"/>
      <c r="AD222" s="52"/>
      <c r="AE222" s="12">
        <v>1.28</v>
      </c>
      <c r="AF222" s="12">
        <v>0.42</v>
      </c>
      <c r="AG222" s="12">
        <v>0.02</v>
      </c>
      <c r="AH222" s="12">
        <v>0.18</v>
      </c>
      <c r="AI222" s="12"/>
      <c r="AJ222" s="12">
        <v>0.24</v>
      </c>
      <c r="AK222" s="67">
        <f>SUMIFS(PLAN!H:H,PLAN!A:A,AY222)</f>
        <v>0</v>
      </c>
      <c r="AL222" s="13"/>
      <c r="AM222" s="14">
        <f t="shared" si="41"/>
        <v>0</v>
      </c>
      <c r="AN222" s="14">
        <f t="shared" si="42"/>
        <v>0</v>
      </c>
      <c r="AO222" s="14">
        <f t="shared" si="43"/>
        <v>0</v>
      </c>
      <c r="AP222" s="14">
        <f t="shared" si="44"/>
        <v>0</v>
      </c>
      <c r="AQ222" s="14">
        <f t="shared" si="45"/>
        <v>0</v>
      </c>
      <c r="AR222" s="14">
        <f t="shared" si="46"/>
        <v>0</v>
      </c>
      <c r="AS222" s="14"/>
      <c r="AT222" s="14">
        <f t="shared" si="47"/>
        <v>0</v>
      </c>
      <c r="AU222" s="15" t="s">
        <v>3</v>
      </c>
      <c r="AV222" s="16">
        <f t="shared" si="40"/>
        <v>41548</v>
      </c>
      <c r="AW222" s="17"/>
      <c r="AX222" s="2"/>
      <c r="AY222" s="47"/>
    </row>
    <row r="223" spans="1:51" s="44" customFormat="1" ht="21">
      <c r="A223" s="2"/>
      <c r="B223" s="2">
        <v>81001042</v>
      </c>
      <c r="C223" s="52" t="s">
        <v>284</v>
      </c>
      <c r="D223" s="3">
        <v>223</v>
      </c>
      <c r="E223" s="3"/>
      <c r="F223" s="4"/>
      <c r="G223" s="47"/>
      <c r="H223" s="5"/>
      <c r="I223" s="18"/>
      <c r="J223" s="18"/>
      <c r="K223" s="7" t="str">
        <f t="shared" si="36"/>
        <v>ญ.</v>
      </c>
      <c r="L223" s="19"/>
      <c r="M223" s="19"/>
      <c r="N223" s="19"/>
      <c r="O223" s="45" t="str">
        <f t="shared" si="37"/>
        <v>//</v>
      </c>
      <c r="P223" s="6">
        <f t="shared" si="38"/>
        <v>0</v>
      </c>
      <c r="Q223" s="7">
        <f t="shared" si="39"/>
        <v>0</v>
      </c>
      <c r="R223" s="8"/>
      <c r="S223" s="8">
        <v>41548</v>
      </c>
      <c r="T223" s="9"/>
      <c r="U223" s="9"/>
      <c r="V223" s="9"/>
      <c r="W223" s="55">
        <f>SUMIFS(PLAN!B:B,PLAN!A:A,AY223)</f>
        <v>0</v>
      </c>
      <c r="X223" s="3">
        <f>SUMIFS(PLAN!C:C,PLAN!A:A,AY223)</f>
        <v>0</v>
      </c>
      <c r="Y223" s="10">
        <f>SUMIFS(PLAN!D:D,PLAN!A:A,AY223)</f>
        <v>0</v>
      </c>
      <c r="Z223" s="3">
        <f>SUMIFS(PLAN!E:E,PLAN!A:A,AY223)</f>
        <v>0</v>
      </c>
      <c r="AA223" s="3">
        <f>SUMIFS(PLAN!F:F,PLAN!A:A,AY223)</f>
        <v>0</v>
      </c>
      <c r="AB223" s="3">
        <f>SUMIFS(PLAN!G:G,PLAN!A:A,AY223)</f>
        <v>0</v>
      </c>
      <c r="AC223" s="11"/>
      <c r="AD223" s="52"/>
      <c r="AE223" s="12">
        <v>1.28</v>
      </c>
      <c r="AF223" s="12">
        <v>0.42</v>
      </c>
      <c r="AG223" s="12">
        <v>0.02</v>
      </c>
      <c r="AH223" s="12">
        <v>0.18</v>
      </c>
      <c r="AI223" s="12"/>
      <c r="AJ223" s="12">
        <v>0.24</v>
      </c>
      <c r="AK223" s="67">
        <f>SUMIFS(PLAN!H:H,PLAN!A:A,AY223)</f>
        <v>0</v>
      </c>
      <c r="AL223" s="13"/>
      <c r="AM223" s="14">
        <f t="shared" si="41"/>
        <v>0</v>
      </c>
      <c r="AN223" s="14">
        <f t="shared" si="42"/>
        <v>0</v>
      </c>
      <c r="AO223" s="14">
        <f t="shared" si="43"/>
        <v>0</v>
      </c>
      <c r="AP223" s="14">
        <f t="shared" si="44"/>
        <v>0</v>
      </c>
      <c r="AQ223" s="14">
        <f t="shared" si="45"/>
        <v>0</v>
      </c>
      <c r="AR223" s="14">
        <f t="shared" si="46"/>
        <v>0</v>
      </c>
      <c r="AS223" s="14"/>
      <c r="AT223" s="14">
        <f t="shared" si="47"/>
        <v>0</v>
      </c>
      <c r="AU223" s="15" t="s">
        <v>3</v>
      </c>
      <c r="AV223" s="16">
        <f t="shared" si="40"/>
        <v>41548</v>
      </c>
      <c r="AW223" s="17"/>
      <c r="AX223" s="2"/>
      <c r="AY223" s="47"/>
    </row>
    <row r="224" spans="1:51" s="44" customFormat="1" ht="21">
      <c r="A224" s="2"/>
      <c r="B224" s="2">
        <v>81001042</v>
      </c>
      <c r="C224" s="52" t="s">
        <v>284</v>
      </c>
      <c r="D224" s="3">
        <v>224</v>
      </c>
      <c r="E224" s="3"/>
      <c r="F224" s="4"/>
      <c r="G224" s="47"/>
      <c r="H224" s="5"/>
      <c r="I224" s="18"/>
      <c r="J224" s="18"/>
      <c r="K224" s="7" t="str">
        <f t="shared" si="36"/>
        <v>ญ.</v>
      </c>
      <c r="L224" s="19"/>
      <c r="M224" s="19"/>
      <c r="N224" s="19"/>
      <c r="O224" s="45" t="str">
        <f t="shared" si="37"/>
        <v>//</v>
      </c>
      <c r="P224" s="6">
        <f t="shared" si="38"/>
        <v>0</v>
      </c>
      <c r="Q224" s="7">
        <f t="shared" si="39"/>
        <v>0</v>
      </c>
      <c r="R224" s="8"/>
      <c r="S224" s="8">
        <v>41548</v>
      </c>
      <c r="T224" s="9"/>
      <c r="U224" s="9"/>
      <c r="V224" s="9"/>
      <c r="W224" s="55">
        <f>SUMIFS(PLAN!B:B,PLAN!A:A,AY224)</f>
        <v>0</v>
      </c>
      <c r="X224" s="3">
        <f>SUMIFS(PLAN!C:C,PLAN!A:A,AY224)</f>
        <v>0</v>
      </c>
      <c r="Y224" s="10">
        <f>SUMIFS(PLAN!D:D,PLAN!A:A,AY224)</f>
        <v>0</v>
      </c>
      <c r="Z224" s="3">
        <f>SUMIFS(PLAN!E:E,PLAN!A:A,AY224)</f>
        <v>0</v>
      </c>
      <c r="AA224" s="3">
        <f>SUMIFS(PLAN!F:F,PLAN!A:A,AY224)</f>
        <v>0</v>
      </c>
      <c r="AB224" s="3">
        <f>SUMIFS(PLAN!G:G,PLAN!A:A,AY224)</f>
        <v>0</v>
      </c>
      <c r="AC224" s="11"/>
      <c r="AD224" s="52"/>
      <c r="AE224" s="12">
        <v>1.28</v>
      </c>
      <c r="AF224" s="12">
        <v>0.42</v>
      </c>
      <c r="AG224" s="12">
        <v>0.02</v>
      </c>
      <c r="AH224" s="12">
        <v>0.18</v>
      </c>
      <c r="AI224" s="12"/>
      <c r="AJ224" s="12">
        <v>0.24</v>
      </c>
      <c r="AK224" s="67">
        <f>SUMIFS(PLAN!H:H,PLAN!A:A,AY224)</f>
        <v>0</v>
      </c>
      <c r="AL224" s="13"/>
      <c r="AM224" s="14">
        <f t="shared" si="41"/>
        <v>0</v>
      </c>
      <c r="AN224" s="14">
        <f t="shared" si="42"/>
        <v>0</v>
      </c>
      <c r="AO224" s="14">
        <f t="shared" si="43"/>
        <v>0</v>
      </c>
      <c r="AP224" s="14">
        <f t="shared" si="44"/>
        <v>0</v>
      </c>
      <c r="AQ224" s="14">
        <f t="shared" si="45"/>
        <v>0</v>
      </c>
      <c r="AR224" s="14">
        <f t="shared" si="46"/>
        <v>0</v>
      </c>
      <c r="AS224" s="14"/>
      <c r="AT224" s="14">
        <f t="shared" si="47"/>
        <v>0</v>
      </c>
      <c r="AU224" s="15" t="s">
        <v>3</v>
      </c>
      <c r="AV224" s="16">
        <f t="shared" si="40"/>
        <v>41548</v>
      </c>
      <c r="AW224" s="17"/>
      <c r="AX224" s="2"/>
      <c r="AY224" s="47"/>
    </row>
    <row r="225" spans="1:51" s="44" customFormat="1" ht="21">
      <c r="A225" s="2"/>
      <c r="B225" s="2">
        <v>81001042</v>
      </c>
      <c r="C225" s="52" t="s">
        <v>284</v>
      </c>
      <c r="D225" s="3">
        <v>225</v>
      </c>
      <c r="E225" s="3"/>
      <c r="F225" s="4"/>
      <c r="G225" s="47"/>
      <c r="H225" s="5"/>
      <c r="I225" s="18"/>
      <c r="J225" s="18"/>
      <c r="K225" s="7" t="str">
        <f t="shared" si="36"/>
        <v>ญ.</v>
      </c>
      <c r="L225" s="19"/>
      <c r="M225" s="19"/>
      <c r="N225" s="19"/>
      <c r="O225" s="45" t="str">
        <f t="shared" si="37"/>
        <v>//</v>
      </c>
      <c r="P225" s="6">
        <f t="shared" si="38"/>
        <v>0</v>
      </c>
      <c r="Q225" s="7">
        <f t="shared" si="39"/>
        <v>0</v>
      </c>
      <c r="R225" s="8"/>
      <c r="S225" s="8">
        <v>41548</v>
      </c>
      <c r="T225" s="9"/>
      <c r="U225" s="9"/>
      <c r="V225" s="9"/>
      <c r="W225" s="55">
        <f>SUMIFS(PLAN!B:B,PLAN!A:A,AY225)</f>
        <v>0</v>
      </c>
      <c r="X225" s="3">
        <f>SUMIFS(PLAN!C:C,PLAN!A:A,AY225)</f>
        <v>0</v>
      </c>
      <c r="Y225" s="10">
        <f>SUMIFS(PLAN!D:D,PLAN!A:A,AY225)</f>
        <v>0</v>
      </c>
      <c r="Z225" s="3">
        <f>SUMIFS(PLAN!E:E,PLAN!A:A,AY225)</f>
        <v>0</v>
      </c>
      <c r="AA225" s="3">
        <f>SUMIFS(PLAN!F:F,PLAN!A:A,AY225)</f>
        <v>0</v>
      </c>
      <c r="AB225" s="3">
        <f>SUMIFS(PLAN!G:G,PLAN!A:A,AY225)</f>
        <v>0</v>
      </c>
      <c r="AC225" s="11"/>
      <c r="AD225" s="52"/>
      <c r="AE225" s="12">
        <v>1.28</v>
      </c>
      <c r="AF225" s="12">
        <v>0.42</v>
      </c>
      <c r="AG225" s="12">
        <v>0.02</v>
      </c>
      <c r="AH225" s="12">
        <v>0.18</v>
      </c>
      <c r="AI225" s="12"/>
      <c r="AJ225" s="12">
        <v>0.24</v>
      </c>
      <c r="AK225" s="67">
        <f>SUMIFS(PLAN!H:H,PLAN!A:A,AY225)</f>
        <v>0</v>
      </c>
      <c r="AL225" s="13"/>
      <c r="AM225" s="14">
        <f t="shared" si="41"/>
        <v>0</v>
      </c>
      <c r="AN225" s="14">
        <f t="shared" si="42"/>
        <v>0</v>
      </c>
      <c r="AO225" s="14">
        <f t="shared" si="43"/>
        <v>0</v>
      </c>
      <c r="AP225" s="14">
        <f t="shared" si="44"/>
        <v>0</v>
      </c>
      <c r="AQ225" s="14">
        <f t="shared" si="45"/>
        <v>0</v>
      </c>
      <c r="AR225" s="14">
        <f t="shared" si="46"/>
        <v>0</v>
      </c>
      <c r="AS225" s="14"/>
      <c r="AT225" s="14">
        <f t="shared" si="47"/>
        <v>0</v>
      </c>
      <c r="AU225" s="15" t="s">
        <v>3</v>
      </c>
      <c r="AV225" s="16">
        <f t="shared" si="40"/>
        <v>41548</v>
      </c>
      <c r="AW225" s="17"/>
      <c r="AX225" s="2"/>
      <c r="AY225" s="47"/>
    </row>
    <row r="226" spans="1:51" s="44" customFormat="1" ht="21">
      <c r="A226" s="2"/>
      <c r="B226" s="2">
        <v>81001042</v>
      </c>
      <c r="C226" s="52" t="s">
        <v>284</v>
      </c>
      <c r="D226" s="3">
        <v>226</v>
      </c>
      <c r="E226" s="3"/>
      <c r="F226" s="4"/>
      <c r="G226" s="47"/>
      <c r="H226" s="5"/>
      <c r="I226" s="18"/>
      <c r="J226" s="18"/>
      <c r="K226" s="7" t="str">
        <f t="shared" si="36"/>
        <v>ญ.</v>
      </c>
      <c r="L226" s="19"/>
      <c r="M226" s="19"/>
      <c r="N226" s="19"/>
      <c r="O226" s="45" t="str">
        <f t="shared" si="37"/>
        <v>//</v>
      </c>
      <c r="P226" s="6">
        <f t="shared" si="38"/>
        <v>0</v>
      </c>
      <c r="Q226" s="7">
        <f t="shared" si="39"/>
        <v>0</v>
      </c>
      <c r="R226" s="8"/>
      <c r="S226" s="8">
        <v>41548</v>
      </c>
      <c r="T226" s="9"/>
      <c r="U226" s="9"/>
      <c r="V226" s="9"/>
      <c r="W226" s="55">
        <f>SUMIFS(PLAN!B:B,PLAN!A:A,AY226)</f>
        <v>0</v>
      </c>
      <c r="X226" s="3">
        <f>SUMIFS(PLAN!C:C,PLAN!A:A,AY226)</f>
        <v>0</v>
      </c>
      <c r="Y226" s="10">
        <f>SUMIFS(PLAN!D:D,PLAN!A:A,AY226)</f>
        <v>0</v>
      </c>
      <c r="Z226" s="3">
        <f>SUMIFS(PLAN!E:E,PLAN!A:A,AY226)</f>
        <v>0</v>
      </c>
      <c r="AA226" s="3">
        <f>SUMIFS(PLAN!F:F,PLAN!A:A,AY226)</f>
        <v>0</v>
      </c>
      <c r="AB226" s="3">
        <f>SUMIFS(PLAN!G:G,PLAN!A:A,AY226)</f>
        <v>0</v>
      </c>
      <c r="AC226" s="11"/>
      <c r="AD226" s="52"/>
      <c r="AE226" s="12">
        <v>1.28</v>
      </c>
      <c r="AF226" s="12">
        <v>0.42</v>
      </c>
      <c r="AG226" s="12">
        <v>0.02</v>
      </c>
      <c r="AH226" s="12">
        <v>0.18</v>
      </c>
      <c r="AI226" s="12"/>
      <c r="AJ226" s="12">
        <v>0.24</v>
      </c>
      <c r="AK226" s="67">
        <f>SUMIFS(PLAN!H:H,PLAN!A:A,AY226)</f>
        <v>0</v>
      </c>
      <c r="AL226" s="13"/>
      <c r="AM226" s="14">
        <f t="shared" si="41"/>
        <v>0</v>
      </c>
      <c r="AN226" s="14">
        <f t="shared" si="42"/>
        <v>0</v>
      </c>
      <c r="AO226" s="14">
        <f t="shared" si="43"/>
        <v>0</v>
      </c>
      <c r="AP226" s="14">
        <f t="shared" si="44"/>
        <v>0</v>
      </c>
      <c r="AQ226" s="14">
        <f t="shared" si="45"/>
        <v>0</v>
      </c>
      <c r="AR226" s="14">
        <f t="shared" si="46"/>
        <v>0</v>
      </c>
      <c r="AS226" s="14"/>
      <c r="AT226" s="14">
        <f t="shared" si="47"/>
        <v>0</v>
      </c>
      <c r="AU226" s="15" t="s">
        <v>3</v>
      </c>
      <c r="AV226" s="16">
        <f t="shared" si="40"/>
        <v>41548</v>
      </c>
      <c r="AW226" s="17"/>
      <c r="AX226" s="2"/>
      <c r="AY226" s="47"/>
    </row>
    <row r="227" spans="1:51" s="44" customFormat="1" ht="21">
      <c r="A227" s="2"/>
      <c r="B227" s="2">
        <v>81001042</v>
      </c>
      <c r="C227" s="52" t="s">
        <v>284</v>
      </c>
      <c r="D227" s="3">
        <v>227</v>
      </c>
      <c r="E227" s="3"/>
      <c r="F227" s="4"/>
      <c r="G227" s="47"/>
      <c r="H227" s="5"/>
      <c r="I227" s="18"/>
      <c r="J227" s="18"/>
      <c r="K227" s="7" t="str">
        <f t="shared" si="36"/>
        <v>ญ.</v>
      </c>
      <c r="L227" s="19"/>
      <c r="M227" s="19"/>
      <c r="N227" s="19"/>
      <c r="O227" s="45" t="str">
        <f t="shared" si="37"/>
        <v>//</v>
      </c>
      <c r="P227" s="6">
        <f t="shared" si="38"/>
        <v>0</v>
      </c>
      <c r="Q227" s="7">
        <f t="shared" si="39"/>
        <v>0</v>
      </c>
      <c r="R227" s="8"/>
      <c r="S227" s="8">
        <v>41548</v>
      </c>
      <c r="T227" s="9"/>
      <c r="U227" s="9"/>
      <c r="V227" s="9"/>
      <c r="W227" s="55">
        <f>SUMIFS(PLAN!B:B,PLAN!A:A,AY227)</f>
        <v>0</v>
      </c>
      <c r="X227" s="3">
        <f>SUMIFS(PLAN!C:C,PLAN!A:A,AY227)</f>
        <v>0</v>
      </c>
      <c r="Y227" s="10">
        <f>SUMIFS(PLAN!D:D,PLAN!A:A,AY227)</f>
        <v>0</v>
      </c>
      <c r="Z227" s="3">
        <f>SUMIFS(PLAN!E:E,PLAN!A:A,AY227)</f>
        <v>0</v>
      </c>
      <c r="AA227" s="3">
        <f>SUMIFS(PLAN!F:F,PLAN!A:A,AY227)</f>
        <v>0</v>
      </c>
      <c r="AB227" s="3">
        <f>SUMIFS(PLAN!G:G,PLAN!A:A,AY227)</f>
        <v>0</v>
      </c>
      <c r="AC227" s="11"/>
      <c r="AD227" s="52"/>
      <c r="AE227" s="12">
        <v>1.28</v>
      </c>
      <c r="AF227" s="12">
        <v>0.42</v>
      </c>
      <c r="AG227" s="12">
        <v>0.02</v>
      </c>
      <c r="AH227" s="12">
        <v>0.18</v>
      </c>
      <c r="AI227" s="12"/>
      <c r="AJ227" s="12">
        <v>0.24</v>
      </c>
      <c r="AK227" s="67">
        <f>SUMIFS(PLAN!H:H,PLAN!A:A,AY227)</f>
        <v>0</v>
      </c>
      <c r="AL227" s="13"/>
      <c r="AM227" s="14">
        <f t="shared" si="41"/>
        <v>0</v>
      </c>
      <c r="AN227" s="14">
        <f t="shared" si="42"/>
        <v>0</v>
      </c>
      <c r="AO227" s="14">
        <f t="shared" si="43"/>
        <v>0</v>
      </c>
      <c r="AP227" s="14">
        <f t="shared" si="44"/>
        <v>0</v>
      </c>
      <c r="AQ227" s="14">
        <f t="shared" si="45"/>
        <v>0</v>
      </c>
      <c r="AR227" s="14">
        <f t="shared" si="46"/>
        <v>0</v>
      </c>
      <c r="AS227" s="14"/>
      <c r="AT227" s="14">
        <f t="shared" si="47"/>
        <v>0</v>
      </c>
      <c r="AU227" s="15" t="s">
        <v>3</v>
      </c>
      <c r="AV227" s="16">
        <f t="shared" si="40"/>
        <v>41548</v>
      </c>
      <c r="AW227" s="17"/>
      <c r="AX227" s="2"/>
      <c r="AY227" s="47"/>
    </row>
    <row r="228" spans="1:51" s="44" customFormat="1" ht="21">
      <c r="A228" s="2"/>
      <c r="B228" s="2">
        <v>81001042</v>
      </c>
      <c r="C228" s="52" t="s">
        <v>284</v>
      </c>
      <c r="D228" s="3">
        <v>228</v>
      </c>
      <c r="E228" s="3"/>
      <c r="F228" s="4"/>
      <c r="G228" s="47"/>
      <c r="H228" s="5"/>
      <c r="I228" s="18"/>
      <c r="J228" s="18"/>
      <c r="K228" s="7" t="str">
        <f t="shared" si="36"/>
        <v>ญ.</v>
      </c>
      <c r="L228" s="19"/>
      <c r="M228" s="19"/>
      <c r="N228" s="19"/>
      <c r="O228" s="45" t="str">
        <f t="shared" si="37"/>
        <v>//</v>
      </c>
      <c r="P228" s="6">
        <f t="shared" si="38"/>
        <v>0</v>
      </c>
      <c r="Q228" s="7">
        <f t="shared" si="39"/>
        <v>0</v>
      </c>
      <c r="R228" s="8"/>
      <c r="S228" s="8">
        <v>41548</v>
      </c>
      <c r="T228" s="9"/>
      <c r="U228" s="9"/>
      <c r="V228" s="9"/>
      <c r="W228" s="55">
        <f>SUMIFS(PLAN!B:B,PLAN!A:A,AY228)</f>
        <v>0</v>
      </c>
      <c r="X228" s="3">
        <f>SUMIFS(PLAN!C:C,PLAN!A:A,AY228)</f>
        <v>0</v>
      </c>
      <c r="Y228" s="10">
        <f>SUMIFS(PLAN!D:D,PLAN!A:A,AY228)</f>
        <v>0</v>
      </c>
      <c r="Z228" s="3">
        <f>SUMIFS(PLAN!E:E,PLAN!A:A,AY228)</f>
        <v>0</v>
      </c>
      <c r="AA228" s="3">
        <f>SUMIFS(PLAN!F:F,PLAN!A:A,AY228)</f>
        <v>0</v>
      </c>
      <c r="AB228" s="3">
        <f>SUMIFS(PLAN!G:G,PLAN!A:A,AY228)</f>
        <v>0</v>
      </c>
      <c r="AC228" s="11"/>
      <c r="AD228" s="52"/>
      <c r="AE228" s="12">
        <v>1.28</v>
      </c>
      <c r="AF228" s="12">
        <v>0.42</v>
      </c>
      <c r="AG228" s="12">
        <v>0.02</v>
      </c>
      <c r="AH228" s="12">
        <v>0.18</v>
      </c>
      <c r="AI228" s="12"/>
      <c r="AJ228" s="12">
        <v>0.24</v>
      </c>
      <c r="AK228" s="67">
        <f>SUMIFS(PLAN!H:H,PLAN!A:A,AY228)</f>
        <v>0</v>
      </c>
      <c r="AL228" s="13"/>
      <c r="AM228" s="14">
        <f t="shared" si="41"/>
        <v>0</v>
      </c>
      <c r="AN228" s="14">
        <f t="shared" si="42"/>
        <v>0</v>
      </c>
      <c r="AO228" s="14">
        <f t="shared" si="43"/>
        <v>0</v>
      </c>
      <c r="AP228" s="14">
        <f t="shared" si="44"/>
        <v>0</v>
      </c>
      <c r="AQ228" s="14">
        <f t="shared" si="45"/>
        <v>0</v>
      </c>
      <c r="AR228" s="14">
        <f t="shared" si="46"/>
        <v>0</v>
      </c>
      <c r="AS228" s="14"/>
      <c r="AT228" s="14">
        <f t="shared" si="47"/>
        <v>0</v>
      </c>
      <c r="AU228" s="15" t="s">
        <v>3</v>
      </c>
      <c r="AV228" s="16">
        <f t="shared" si="40"/>
        <v>41548</v>
      </c>
      <c r="AW228" s="17"/>
      <c r="AX228" s="2"/>
      <c r="AY228" s="47"/>
    </row>
    <row r="229" spans="1:51" s="44" customFormat="1" ht="21">
      <c r="A229" s="2"/>
      <c r="B229" s="2">
        <v>81001042</v>
      </c>
      <c r="C229" s="52" t="s">
        <v>284</v>
      </c>
      <c r="D229" s="3">
        <v>229</v>
      </c>
      <c r="E229" s="3"/>
      <c r="F229" s="4"/>
      <c r="G229" s="47"/>
      <c r="H229" s="5"/>
      <c r="I229" s="18"/>
      <c r="J229" s="18"/>
      <c r="K229" s="7" t="str">
        <f t="shared" si="36"/>
        <v>ญ.</v>
      </c>
      <c r="L229" s="19"/>
      <c r="M229" s="19"/>
      <c r="N229" s="19"/>
      <c r="O229" s="45" t="str">
        <f t="shared" si="37"/>
        <v>//</v>
      </c>
      <c r="P229" s="6">
        <f t="shared" si="38"/>
        <v>0</v>
      </c>
      <c r="Q229" s="7">
        <f t="shared" si="39"/>
        <v>0</v>
      </c>
      <c r="R229" s="8"/>
      <c r="S229" s="8">
        <v>41548</v>
      </c>
      <c r="T229" s="9"/>
      <c r="U229" s="9"/>
      <c r="V229" s="9"/>
      <c r="W229" s="55">
        <f>SUMIFS(PLAN!B:B,PLAN!A:A,AY229)</f>
        <v>0</v>
      </c>
      <c r="X229" s="3">
        <f>SUMIFS(PLAN!C:C,PLAN!A:A,AY229)</f>
        <v>0</v>
      </c>
      <c r="Y229" s="10">
        <f>SUMIFS(PLAN!D:D,PLAN!A:A,AY229)</f>
        <v>0</v>
      </c>
      <c r="Z229" s="3">
        <f>SUMIFS(PLAN!E:E,PLAN!A:A,AY229)</f>
        <v>0</v>
      </c>
      <c r="AA229" s="3">
        <f>SUMIFS(PLAN!F:F,PLAN!A:A,AY229)</f>
        <v>0</v>
      </c>
      <c r="AB229" s="3">
        <f>SUMIFS(PLAN!G:G,PLAN!A:A,AY229)</f>
        <v>0</v>
      </c>
      <c r="AC229" s="11"/>
      <c r="AD229" s="52"/>
      <c r="AE229" s="12">
        <v>1.28</v>
      </c>
      <c r="AF229" s="12">
        <v>0.42</v>
      </c>
      <c r="AG229" s="12">
        <v>0.02</v>
      </c>
      <c r="AH229" s="12">
        <v>0.18</v>
      </c>
      <c r="AI229" s="12"/>
      <c r="AJ229" s="12">
        <v>0.24</v>
      </c>
      <c r="AK229" s="67">
        <f>SUMIFS(PLAN!H:H,PLAN!A:A,AY229)</f>
        <v>0</v>
      </c>
      <c r="AL229" s="13"/>
      <c r="AM229" s="14">
        <f t="shared" si="41"/>
        <v>0</v>
      </c>
      <c r="AN229" s="14">
        <f t="shared" si="42"/>
        <v>0</v>
      </c>
      <c r="AO229" s="14">
        <f t="shared" si="43"/>
        <v>0</v>
      </c>
      <c r="AP229" s="14">
        <f t="shared" si="44"/>
        <v>0</v>
      </c>
      <c r="AQ229" s="14">
        <f t="shared" si="45"/>
        <v>0</v>
      </c>
      <c r="AR229" s="14">
        <f t="shared" si="46"/>
        <v>0</v>
      </c>
      <c r="AS229" s="14"/>
      <c r="AT229" s="14">
        <f t="shared" si="47"/>
        <v>0</v>
      </c>
      <c r="AU229" s="15" t="s">
        <v>3</v>
      </c>
      <c r="AV229" s="16">
        <f t="shared" si="40"/>
        <v>41548</v>
      </c>
      <c r="AW229" s="17"/>
      <c r="AX229" s="2"/>
      <c r="AY229" s="47"/>
    </row>
    <row r="230" spans="1:51" s="44" customFormat="1" ht="21">
      <c r="A230" s="2"/>
      <c r="B230" s="2">
        <v>81001042</v>
      </c>
      <c r="C230" s="52" t="s">
        <v>284</v>
      </c>
      <c r="D230" s="3">
        <v>230</v>
      </c>
      <c r="E230" s="3"/>
      <c r="F230" s="4"/>
      <c r="G230" s="47"/>
      <c r="H230" s="5"/>
      <c r="I230" s="18"/>
      <c r="J230" s="18"/>
      <c r="K230" s="7" t="str">
        <f t="shared" si="36"/>
        <v>ญ.</v>
      </c>
      <c r="L230" s="19"/>
      <c r="M230" s="19"/>
      <c r="N230" s="19"/>
      <c r="O230" s="45" t="str">
        <f t="shared" si="37"/>
        <v>//</v>
      </c>
      <c r="P230" s="6">
        <f t="shared" si="38"/>
        <v>0</v>
      </c>
      <c r="Q230" s="7">
        <f t="shared" si="39"/>
        <v>0</v>
      </c>
      <c r="R230" s="8"/>
      <c r="S230" s="8">
        <v>41548</v>
      </c>
      <c r="T230" s="9"/>
      <c r="U230" s="9"/>
      <c r="V230" s="9"/>
      <c r="W230" s="55">
        <f>SUMIFS(PLAN!B:B,PLAN!A:A,AY230)</f>
        <v>0</v>
      </c>
      <c r="X230" s="3">
        <f>SUMIFS(PLAN!C:C,PLAN!A:A,AY230)</f>
        <v>0</v>
      </c>
      <c r="Y230" s="10">
        <f>SUMIFS(PLAN!D:D,PLAN!A:A,AY230)</f>
        <v>0</v>
      </c>
      <c r="Z230" s="3">
        <f>SUMIFS(PLAN!E:E,PLAN!A:A,AY230)</f>
        <v>0</v>
      </c>
      <c r="AA230" s="3">
        <f>SUMIFS(PLAN!F:F,PLAN!A:A,AY230)</f>
        <v>0</v>
      </c>
      <c r="AB230" s="3">
        <f>SUMIFS(PLAN!G:G,PLAN!A:A,AY230)</f>
        <v>0</v>
      </c>
      <c r="AC230" s="11"/>
      <c r="AD230" s="52"/>
      <c r="AE230" s="12">
        <v>1.28</v>
      </c>
      <c r="AF230" s="12">
        <v>0.42</v>
      </c>
      <c r="AG230" s="12">
        <v>0.02</v>
      </c>
      <c r="AH230" s="12">
        <v>0.18</v>
      </c>
      <c r="AI230" s="12"/>
      <c r="AJ230" s="12">
        <v>0.24</v>
      </c>
      <c r="AK230" s="67">
        <f>SUMIFS(PLAN!H:H,PLAN!A:A,AY230)</f>
        <v>0</v>
      </c>
      <c r="AL230" s="13"/>
      <c r="AM230" s="14">
        <f t="shared" si="41"/>
        <v>0</v>
      </c>
      <c r="AN230" s="14">
        <f t="shared" si="42"/>
        <v>0</v>
      </c>
      <c r="AO230" s="14">
        <f t="shared" si="43"/>
        <v>0</v>
      </c>
      <c r="AP230" s="14">
        <f t="shared" si="44"/>
        <v>0</v>
      </c>
      <c r="AQ230" s="14">
        <f t="shared" si="45"/>
        <v>0</v>
      </c>
      <c r="AR230" s="14">
        <f t="shared" si="46"/>
        <v>0</v>
      </c>
      <c r="AS230" s="14"/>
      <c r="AT230" s="14">
        <f t="shared" si="47"/>
        <v>0</v>
      </c>
      <c r="AU230" s="15" t="s">
        <v>3</v>
      </c>
      <c r="AV230" s="16">
        <f t="shared" si="40"/>
        <v>41548</v>
      </c>
      <c r="AW230" s="17"/>
      <c r="AX230" s="2"/>
      <c r="AY230" s="47"/>
    </row>
    <row r="231" spans="1:51" s="44" customFormat="1" ht="21">
      <c r="A231" s="2"/>
      <c r="B231" s="2">
        <v>81001042</v>
      </c>
      <c r="C231" s="52" t="s">
        <v>284</v>
      </c>
      <c r="D231" s="3">
        <v>231</v>
      </c>
      <c r="E231" s="3"/>
      <c r="F231" s="4"/>
      <c r="G231" s="47"/>
      <c r="H231" s="5"/>
      <c r="I231" s="18"/>
      <c r="J231" s="18"/>
      <c r="K231" s="7" t="str">
        <f t="shared" si="36"/>
        <v>ญ.</v>
      </c>
      <c r="L231" s="19"/>
      <c r="M231" s="19"/>
      <c r="N231" s="19"/>
      <c r="O231" s="45" t="str">
        <f t="shared" si="37"/>
        <v>//</v>
      </c>
      <c r="P231" s="6">
        <f t="shared" si="38"/>
        <v>0</v>
      </c>
      <c r="Q231" s="7">
        <f t="shared" si="39"/>
        <v>0</v>
      </c>
      <c r="R231" s="8"/>
      <c r="S231" s="8">
        <v>41548</v>
      </c>
      <c r="T231" s="9"/>
      <c r="U231" s="9"/>
      <c r="V231" s="9"/>
      <c r="W231" s="55">
        <f>SUMIFS(PLAN!B:B,PLAN!A:A,AY231)</f>
        <v>0</v>
      </c>
      <c r="X231" s="3">
        <f>SUMIFS(PLAN!C:C,PLAN!A:A,AY231)</f>
        <v>0</v>
      </c>
      <c r="Y231" s="10">
        <f>SUMIFS(PLAN!D:D,PLAN!A:A,AY231)</f>
        <v>0</v>
      </c>
      <c r="Z231" s="3">
        <f>SUMIFS(PLAN!E:E,PLAN!A:A,AY231)</f>
        <v>0</v>
      </c>
      <c r="AA231" s="3">
        <f>SUMIFS(PLAN!F:F,PLAN!A:A,AY231)</f>
        <v>0</v>
      </c>
      <c r="AB231" s="3">
        <f>SUMIFS(PLAN!G:G,PLAN!A:A,AY231)</f>
        <v>0</v>
      </c>
      <c r="AC231" s="11"/>
      <c r="AD231" s="52"/>
      <c r="AE231" s="12">
        <v>1.28</v>
      </c>
      <c r="AF231" s="12">
        <v>0.42</v>
      </c>
      <c r="AG231" s="12">
        <v>0.02</v>
      </c>
      <c r="AH231" s="12">
        <v>0.18</v>
      </c>
      <c r="AI231" s="12"/>
      <c r="AJ231" s="12">
        <v>0.24</v>
      </c>
      <c r="AK231" s="67">
        <f>SUMIFS(PLAN!H:H,PLAN!A:A,AY231)</f>
        <v>0</v>
      </c>
      <c r="AL231" s="13"/>
      <c r="AM231" s="14">
        <f t="shared" si="41"/>
        <v>0</v>
      </c>
      <c r="AN231" s="14">
        <f t="shared" si="42"/>
        <v>0</v>
      </c>
      <c r="AO231" s="14">
        <f t="shared" si="43"/>
        <v>0</v>
      </c>
      <c r="AP231" s="14">
        <f t="shared" si="44"/>
        <v>0</v>
      </c>
      <c r="AQ231" s="14">
        <f t="shared" si="45"/>
        <v>0</v>
      </c>
      <c r="AR231" s="14">
        <f t="shared" si="46"/>
        <v>0</v>
      </c>
      <c r="AS231" s="14"/>
      <c r="AT231" s="14">
        <f t="shared" si="47"/>
        <v>0</v>
      </c>
      <c r="AU231" s="15" t="s">
        <v>3</v>
      </c>
      <c r="AV231" s="16">
        <f t="shared" si="40"/>
        <v>41548</v>
      </c>
      <c r="AW231" s="17"/>
      <c r="AX231" s="2"/>
      <c r="AY231" s="47"/>
    </row>
    <row r="232" spans="1:51" s="44" customFormat="1" ht="21">
      <c r="A232" s="2"/>
      <c r="B232" s="2">
        <v>81001042</v>
      </c>
      <c r="C232" s="52" t="s">
        <v>284</v>
      </c>
      <c r="D232" s="3">
        <v>232</v>
      </c>
      <c r="E232" s="3"/>
      <c r="F232" s="4"/>
      <c r="G232" s="47"/>
      <c r="H232" s="5"/>
      <c r="I232" s="18"/>
      <c r="J232" s="18"/>
      <c r="K232" s="7" t="str">
        <f t="shared" si="36"/>
        <v>ญ.</v>
      </c>
      <c r="L232" s="19"/>
      <c r="M232" s="19"/>
      <c r="N232" s="19"/>
      <c r="O232" s="45" t="str">
        <f t="shared" si="37"/>
        <v>//</v>
      </c>
      <c r="P232" s="6">
        <f t="shared" si="38"/>
        <v>0</v>
      </c>
      <c r="Q232" s="7">
        <f t="shared" si="39"/>
        <v>0</v>
      </c>
      <c r="R232" s="8"/>
      <c r="S232" s="8">
        <v>41548</v>
      </c>
      <c r="T232" s="9"/>
      <c r="U232" s="9"/>
      <c r="V232" s="9"/>
      <c r="W232" s="55">
        <f>SUMIFS(PLAN!B:B,PLAN!A:A,AY232)</f>
        <v>0</v>
      </c>
      <c r="X232" s="3">
        <f>SUMIFS(PLAN!C:C,PLAN!A:A,AY232)</f>
        <v>0</v>
      </c>
      <c r="Y232" s="10">
        <f>SUMIFS(PLAN!D:D,PLAN!A:A,AY232)</f>
        <v>0</v>
      </c>
      <c r="Z232" s="3">
        <f>SUMIFS(PLAN!E:E,PLAN!A:A,AY232)</f>
        <v>0</v>
      </c>
      <c r="AA232" s="3">
        <f>SUMIFS(PLAN!F:F,PLAN!A:A,AY232)</f>
        <v>0</v>
      </c>
      <c r="AB232" s="3">
        <f>SUMIFS(PLAN!G:G,PLAN!A:A,AY232)</f>
        <v>0</v>
      </c>
      <c r="AC232" s="11"/>
      <c r="AD232" s="52"/>
      <c r="AE232" s="12">
        <v>1.28</v>
      </c>
      <c r="AF232" s="12">
        <v>0.42</v>
      </c>
      <c r="AG232" s="12">
        <v>0.02</v>
      </c>
      <c r="AH232" s="12">
        <v>0.18</v>
      </c>
      <c r="AI232" s="12"/>
      <c r="AJ232" s="12">
        <v>0.24</v>
      </c>
      <c r="AK232" s="67">
        <f>SUMIFS(PLAN!H:H,PLAN!A:A,AY232)</f>
        <v>0</v>
      </c>
      <c r="AL232" s="13"/>
      <c r="AM232" s="14">
        <f t="shared" si="41"/>
        <v>0</v>
      </c>
      <c r="AN232" s="14">
        <f t="shared" si="42"/>
        <v>0</v>
      </c>
      <c r="AO232" s="14">
        <f t="shared" si="43"/>
        <v>0</v>
      </c>
      <c r="AP232" s="14">
        <f t="shared" si="44"/>
        <v>0</v>
      </c>
      <c r="AQ232" s="14">
        <f t="shared" si="45"/>
        <v>0</v>
      </c>
      <c r="AR232" s="14">
        <f t="shared" si="46"/>
        <v>0</v>
      </c>
      <c r="AS232" s="14"/>
      <c r="AT232" s="14">
        <f t="shared" si="47"/>
        <v>0</v>
      </c>
      <c r="AU232" s="15" t="s">
        <v>3</v>
      </c>
      <c r="AV232" s="16">
        <f t="shared" si="40"/>
        <v>41548</v>
      </c>
      <c r="AW232" s="17"/>
      <c r="AX232" s="2"/>
      <c r="AY232" s="47"/>
    </row>
    <row r="233" spans="1:51" s="44" customFormat="1" ht="21">
      <c r="A233" s="2"/>
      <c r="B233" s="2">
        <v>81001042</v>
      </c>
      <c r="C233" s="52" t="s">
        <v>284</v>
      </c>
      <c r="D233" s="3">
        <v>233</v>
      </c>
      <c r="E233" s="3"/>
      <c r="F233" s="4"/>
      <c r="G233" s="47"/>
      <c r="H233" s="5"/>
      <c r="I233" s="18"/>
      <c r="J233" s="18"/>
      <c r="K233" s="7" t="str">
        <f t="shared" si="36"/>
        <v>ญ.</v>
      </c>
      <c r="L233" s="19"/>
      <c r="M233" s="19"/>
      <c r="N233" s="19"/>
      <c r="O233" s="45" t="str">
        <f t="shared" si="37"/>
        <v>//</v>
      </c>
      <c r="P233" s="6">
        <f t="shared" si="38"/>
        <v>0</v>
      </c>
      <c r="Q233" s="7">
        <f t="shared" si="39"/>
        <v>0</v>
      </c>
      <c r="R233" s="8"/>
      <c r="S233" s="8">
        <v>41548</v>
      </c>
      <c r="T233" s="9"/>
      <c r="U233" s="9"/>
      <c r="V233" s="9"/>
      <c r="W233" s="55">
        <f>SUMIFS(PLAN!B:B,PLAN!A:A,AY233)</f>
        <v>0</v>
      </c>
      <c r="X233" s="3">
        <f>SUMIFS(PLAN!C:C,PLAN!A:A,AY233)</f>
        <v>0</v>
      </c>
      <c r="Y233" s="10">
        <f>SUMIFS(PLAN!D:D,PLAN!A:A,AY233)</f>
        <v>0</v>
      </c>
      <c r="Z233" s="3">
        <f>SUMIFS(PLAN!E:E,PLAN!A:A,AY233)</f>
        <v>0</v>
      </c>
      <c r="AA233" s="3">
        <f>SUMIFS(PLAN!F:F,PLAN!A:A,AY233)</f>
        <v>0</v>
      </c>
      <c r="AB233" s="3">
        <f>SUMIFS(PLAN!G:G,PLAN!A:A,AY233)</f>
        <v>0</v>
      </c>
      <c r="AC233" s="11"/>
      <c r="AD233" s="52"/>
      <c r="AE233" s="12">
        <v>1.28</v>
      </c>
      <c r="AF233" s="12">
        <v>0.42</v>
      </c>
      <c r="AG233" s="12">
        <v>0.02</v>
      </c>
      <c r="AH233" s="12">
        <v>0.18</v>
      </c>
      <c r="AI233" s="12"/>
      <c r="AJ233" s="12">
        <v>0.24</v>
      </c>
      <c r="AK233" s="67">
        <f>SUMIFS(PLAN!H:H,PLAN!A:A,AY233)</f>
        <v>0</v>
      </c>
      <c r="AL233" s="13"/>
      <c r="AM233" s="14">
        <f t="shared" si="41"/>
        <v>0</v>
      </c>
      <c r="AN233" s="14">
        <f t="shared" si="42"/>
        <v>0</v>
      </c>
      <c r="AO233" s="14">
        <f t="shared" si="43"/>
        <v>0</v>
      </c>
      <c r="AP233" s="14">
        <f t="shared" si="44"/>
        <v>0</v>
      </c>
      <c r="AQ233" s="14">
        <f t="shared" si="45"/>
        <v>0</v>
      </c>
      <c r="AR233" s="14">
        <f t="shared" si="46"/>
        <v>0</v>
      </c>
      <c r="AS233" s="14"/>
      <c r="AT233" s="14">
        <f t="shared" si="47"/>
        <v>0</v>
      </c>
      <c r="AU233" s="15" t="s">
        <v>3</v>
      </c>
      <c r="AV233" s="16">
        <f t="shared" si="40"/>
        <v>41548</v>
      </c>
      <c r="AW233" s="17"/>
      <c r="AX233" s="2"/>
      <c r="AY233" s="47"/>
    </row>
    <row r="234" spans="1:51" s="44" customFormat="1" ht="21">
      <c r="A234" s="2"/>
      <c r="B234" s="2">
        <v>81001042</v>
      </c>
      <c r="C234" s="52" t="s">
        <v>284</v>
      </c>
      <c r="D234" s="3">
        <v>234</v>
      </c>
      <c r="E234" s="3"/>
      <c r="F234" s="4"/>
      <c r="G234" s="47"/>
      <c r="H234" s="5"/>
      <c r="I234" s="18"/>
      <c r="J234" s="18"/>
      <c r="K234" s="7" t="str">
        <f t="shared" si="36"/>
        <v>ญ.</v>
      </c>
      <c r="L234" s="19"/>
      <c r="M234" s="19"/>
      <c r="N234" s="19"/>
      <c r="O234" s="45" t="str">
        <f t="shared" si="37"/>
        <v>//</v>
      </c>
      <c r="P234" s="6">
        <f t="shared" si="38"/>
        <v>0</v>
      </c>
      <c r="Q234" s="7">
        <f t="shared" si="39"/>
        <v>0</v>
      </c>
      <c r="R234" s="8"/>
      <c r="S234" s="8">
        <v>41548</v>
      </c>
      <c r="T234" s="9"/>
      <c r="U234" s="9"/>
      <c r="V234" s="9"/>
      <c r="W234" s="55">
        <f>SUMIFS(PLAN!B:B,PLAN!A:A,AY234)</f>
        <v>0</v>
      </c>
      <c r="X234" s="3">
        <f>SUMIFS(PLAN!C:C,PLAN!A:A,AY234)</f>
        <v>0</v>
      </c>
      <c r="Y234" s="10">
        <f>SUMIFS(PLAN!D:D,PLAN!A:A,AY234)</f>
        <v>0</v>
      </c>
      <c r="Z234" s="3">
        <f>SUMIFS(PLAN!E:E,PLAN!A:A,AY234)</f>
        <v>0</v>
      </c>
      <c r="AA234" s="3">
        <f>SUMIFS(PLAN!F:F,PLAN!A:A,AY234)</f>
        <v>0</v>
      </c>
      <c r="AB234" s="3">
        <f>SUMIFS(PLAN!G:G,PLAN!A:A,AY234)</f>
        <v>0</v>
      </c>
      <c r="AC234" s="11"/>
      <c r="AD234" s="52"/>
      <c r="AE234" s="12">
        <v>1.28</v>
      </c>
      <c r="AF234" s="12">
        <v>0.42</v>
      </c>
      <c r="AG234" s="12">
        <v>0.02</v>
      </c>
      <c r="AH234" s="12">
        <v>0.18</v>
      </c>
      <c r="AI234" s="12"/>
      <c r="AJ234" s="12">
        <v>0.24</v>
      </c>
      <c r="AK234" s="67">
        <f>SUMIFS(PLAN!H:H,PLAN!A:A,AY234)</f>
        <v>0</v>
      </c>
      <c r="AL234" s="13"/>
      <c r="AM234" s="14">
        <f t="shared" si="41"/>
        <v>0</v>
      </c>
      <c r="AN234" s="14">
        <f t="shared" si="42"/>
        <v>0</v>
      </c>
      <c r="AO234" s="14">
        <f t="shared" si="43"/>
        <v>0</v>
      </c>
      <c r="AP234" s="14">
        <f t="shared" si="44"/>
        <v>0</v>
      </c>
      <c r="AQ234" s="14">
        <f t="shared" si="45"/>
        <v>0</v>
      </c>
      <c r="AR234" s="14">
        <f t="shared" si="46"/>
        <v>0</v>
      </c>
      <c r="AS234" s="14"/>
      <c r="AT234" s="14">
        <f t="shared" si="47"/>
        <v>0</v>
      </c>
      <c r="AU234" s="15" t="s">
        <v>3</v>
      </c>
      <c r="AV234" s="16">
        <f t="shared" si="40"/>
        <v>41548</v>
      </c>
      <c r="AW234" s="17"/>
      <c r="AX234" s="2"/>
      <c r="AY234" s="47"/>
    </row>
    <row r="235" spans="1:51" s="44" customFormat="1" ht="21">
      <c r="A235" s="2"/>
      <c r="B235" s="2">
        <v>81001042</v>
      </c>
      <c r="C235" s="52" t="s">
        <v>284</v>
      </c>
      <c r="D235" s="3">
        <v>235</v>
      </c>
      <c r="E235" s="3"/>
      <c r="F235" s="4"/>
      <c r="G235" s="47"/>
      <c r="H235" s="5"/>
      <c r="I235" s="18"/>
      <c r="J235" s="18"/>
      <c r="K235" s="7" t="str">
        <f t="shared" si="36"/>
        <v>ญ.</v>
      </c>
      <c r="L235" s="19"/>
      <c r="M235" s="19"/>
      <c r="N235" s="19"/>
      <c r="O235" s="45" t="str">
        <f t="shared" si="37"/>
        <v>//</v>
      </c>
      <c r="P235" s="6">
        <f t="shared" si="38"/>
        <v>0</v>
      </c>
      <c r="Q235" s="7">
        <f t="shared" si="39"/>
        <v>0</v>
      </c>
      <c r="R235" s="8"/>
      <c r="S235" s="8">
        <v>41548</v>
      </c>
      <c r="T235" s="9"/>
      <c r="U235" s="9"/>
      <c r="V235" s="9"/>
      <c r="W235" s="55">
        <f>SUMIFS(PLAN!B:B,PLAN!A:A,AY235)</f>
        <v>0</v>
      </c>
      <c r="X235" s="3">
        <f>SUMIFS(PLAN!C:C,PLAN!A:A,AY235)</f>
        <v>0</v>
      </c>
      <c r="Y235" s="10">
        <f>SUMIFS(PLAN!D:D,PLAN!A:A,AY235)</f>
        <v>0</v>
      </c>
      <c r="Z235" s="3">
        <f>SUMIFS(PLAN!E:E,PLAN!A:A,AY235)</f>
        <v>0</v>
      </c>
      <c r="AA235" s="3">
        <f>SUMIFS(PLAN!F:F,PLAN!A:A,AY235)</f>
        <v>0</v>
      </c>
      <c r="AB235" s="3">
        <f>SUMIFS(PLAN!G:G,PLAN!A:A,AY235)</f>
        <v>0</v>
      </c>
      <c r="AC235" s="11"/>
      <c r="AD235" s="52"/>
      <c r="AE235" s="12">
        <v>1.28</v>
      </c>
      <c r="AF235" s="12">
        <v>0.42</v>
      </c>
      <c r="AG235" s="12">
        <v>0.02</v>
      </c>
      <c r="AH235" s="12">
        <v>0.18</v>
      </c>
      <c r="AI235" s="12"/>
      <c r="AJ235" s="12">
        <v>0.24</v>
      </c>
      <c r="AK235" s="67">
        <f>SUMIFS(PLAN!H:H,PLAN!A:A,AY235)</f>
        <v>0</v>
      </c>
      <c r="AL235" s="13"/>
      <c r="AM235" s="14">
        <f t="shared" si="41"/>
        <v>0</v>
      </c>
      <c r="AN235" s="14">
        <f t="shared" si="42"/>
        <v>0</v>
      </c>
      <c r="AO235" s="14">
        <f t="shared" si="43"/>
        <v>0</v>
      </c>
      <c r="AP235" s="14">
        <f t="shared" si="44"/>
        <v>0</v>
      </c>
      <c r="AQ235" s="14">
        <f t="shared" si="45"/>
        <v>0</v>
      </c>
      <c r="AR235" s="14">
        <f t="shared" si="46"/>
        <v>0</v>
      </c>
      <c r="AS235" s="14"/>
      <c r="AT235" s="14">
        <f t="shared" si="47"/>
        <v>0</v>
      </c>
      <c r="AU235" s="15" t="s">
        <v>3</v>
      </c>
      <c r="AV235" s="16">
        <f t="shared" si="40"/>
        <v>41548</v>
      </c>
      <c r="AW235" s="17"/>
      <c r="AX235" s="2"/>
      <c r="AY235" s="47"/>
    </row>
    <row r="236" spans="1:51" s="44" customFormat="1" ht="21">
      <c r="A236" s="2"/>
      <c r="B236" s="2">
        <v>81001042</v>
      </c>
      <c r="C236" s="52" t="s">
        <v>284</v>
      </c>
      <c r="D236" s="3">
        <v>236</v>
      </c>
      <c r="E236" s="3"/>
      <c r="F236" s="4"/>
      <c r="G236" s="47"/>
      <c r="H236" s="5"/>
      <c r="I236" s="18"/>
      <c r="J236" s="18"/>
      <c r="K236" s="7" t="str">
        <f t="shared" si="36"/>
        <v>ญ.</v>
      </c>
      <c r="L236" s="19"/>
      <c r="M236" s="19"/>
      <c r="N236" s="19"/>
      <c r="O236" s="45" t="str">
        <f t="shared" si="37"/>
        <v>//</v>
      </c>
      <c r="P236" s="6">
        <f t="shared" si="38"/>
        <v>0</v>
      </c>
      <c r="Q236" s="7">
        <f t="shared" si="39"/>
        <v>0</v>
      </c>
      <c r="R236" s="8"/>
      <c r="S236" s="8">
        <v>41548</v>
      </c>
      <c r="T236" s="9"/>
      <c r="U236" s="9"/>
      <c r="V236" s="9"/>
      <c r="W236" s="55">
        <f>SUMIFS(PLAN!B:B,PLAN!A:A,AY236)</f>
        <v>0</v>
      </c>
      <c r="X236" s="3">
        <f>SUMIFS(PLAN!C:C,PLAN!A:A,AY236)</f>
        <v>0</v>
      </c>
      <c r="Y236" s="10">
        <f>SUMIFS(PLAN!D:D,PLAN!A:A,AY236)</f>
        <v>0</v>
      </c>
      <c r="Z236" s="3">
        <f>SUMIFS(PLAN!E:E,PLAN!A:A,AY236)</f>
        <v>0</v>
      </c>
      <c r="AA236" s="3">
        <f>SUMIFS(PLAN!F:F,PLAN!A:A,AY236)</f>
        <v>0</v>
      </c>
      <c r="AB236" s="3">
        <f>SUMIFS(PLAN!G:G,PLAN!A:A,AY236)</f>
        <v>0</v>
      </c>
      <c r="AC236" s="11"/>
      <c r="AD236" s="52"/>
      <c r="AE236" s="12">
        <v>1.28</v>
      </c>
      <c r="AF236" s="12">
        <v>0.42</v>
      </c>
      <c r="AG236" s="12">
        <v>0.02</v>
      </c>
      <c r="AH236" s="12">
        <v>0.18</v>
      </c>
      <c r="AI236" s="12"/>
      <c r="AJ236" s="12">
        <v>0.24</v>
      </c>
      <c r="AK236" s="67">
        <f>SUMIFS(PLAN!H:H,PLAN!A:A,AY236)</f>
        <v>0</v>
      </c>
      <c r="AL236" s="13"/>
      <c r="AM236" s="14">
        <f t="shared" si="41"/>
        <v>0</v>
      </c>
      <c r="AN236" s="14">
        <f t="shared" si="42"/>
        <v>0</v>
      </c>
      <c r="AO236" s="14">
        <f t="shared" si="43"/>
        <v>0</v>
      </c>
      <c r="AP236" s="14">
        <f t="shared" si="44"/>
        <v>0</v>
      </c>
      <c r="AQ236" s="14">
        <f t="shared" si="45"/>
        <v>0</v>
      </c>
      <c r="AR236" s="14">
        <f t="shared" si="46"/>
        <v>0</v>
      </c>
      <c r="AS236" s="14"/>
      <c r="AT236" s="14">
        <f t="shared" si="47"/>
        <v>0</v>
      </c>
      <c r="AU236" s="15" t="s">
        <v>3</v>
      </c>
      <c r="AV236" s="16">
        <f t="shared" si="40"/>
        <v>41548</v>
      </c>
      <c r="AW236" s="17"/>
      <c r="AX236" s="2"/>
      <c r="AY236" s="47"/>
    </row>
    <row r="237" spans="1:51" s="44" customFormat="1" ht="21">
      <c r="A237" s="2"/>
      <c r="B237" s="2">
        <v>81001042</v>
      </c>
      <c r="C237" s="52" t="s">
        <v>284</v>
      </c>
      <c r="D237" s="3">
        <v>237</v>
      </c>
      <c r="E237" s="3"/>
      <c r="F237" s="4"/>
      <c r="G237" s="47"/>
      <c r="H237" s="5"/>
      <c r="I237" s="18"/>
      <c r="J237" s="18"/>
      <c r="K237" s="7" t="str">
        <f t="shared" si="36"/>
        <v>ญ.</v>
      </c>
      <c r="L237" s="19"/>
      <c r="M237" s="19"/>
      <c r="N237" s="19"/>
      <c r="O237" s="45" t="str">
        <f t="shared" si="37"/>
        <v>//</v>
      </c>
      <c r="P237" s="6">
        <f t="shared" si="38"/>
        <v>0</v>
      </c>
      <c r="Q237" s="7">
        <f t="shared" si="39"/>
        <v>0</v>
      </c>
      <c r="R237" s="8"/>
      <c r="S237" s="8">
        <v>41548</v>
      </c>
      <c r="T237" s="9"/>
      <c r="U237" s="9"/>
      <c r="V237" s="9"/>
      <c r="W237" s="55">
        <f>SUMIFS(PLAN!B:B,PLAN!A:A,AY237)</f>
        <v>0</v>
      </c>
      <c r="X237" s="3">
        <f>SUMIFS(PLAN!C:C,PLAN!A:A,AY237)</f>
        <v>0</v>
      </c>
      <c r="Y237" s="10">
        <f>SUMIFS(PLAN!D:D,PLAN!A:A,AY237)</f>
        <v>0</v>
      </c>
      <c r="Z237" s="3">
        <f>SUMIFS(PLAN!E:E,PLAN!A:A,AY237)</f>
        <v>0</v>
      </c>
      <c r="AA237" s="3">
        <f>SUMIFS(PLAN!F:F,PLAN!A:A,AY237)</f>
        <v>0</v>
      </c>
      <c r="AB237" s="3">
        <f>SUMIFS(PLAN!G:G,PLAN!A:A,AY237)</f>
        <v>0</v>
      </c>
      <c r="AC237" s="11"/>
      <c r="AD237" s="52"/>
      <c r="AE237" s="12">
        <v>1.28</v>
      </c>
      <c r="AF237" s="12">
        <v>0.42</v>
      </c>
      <c r="AG237" s="12">
        <v>0.02</v>
      </c>
      <c r="AH237" s="12">
        <v>0.18</v>
      </c>
      <c r="AI237" s="12"/>
      <c r="AJ237" s="12">
        <v>0.24</v>
      </c>
      <c r="AK237" s="67">
        <f>SUMIFS(PLAN!H:H,PLAN!A:A,AY237)</f>
        <v>0</v>
      </c>
      <c r="AL237" s="13"/>
      <c r="AM237" s="14">
        <f t="shared" si="41"/>
        <v>0</v>
      </c>
      <c r="AN237" s="14">
        <f t="shared" si="42"/>
        <v>0</v>
      </c>
      <c r="AO237" s="14">
        <f t="shared" si="43"/>
        <v>0</v>
      </c>
      <c r="AP237" s="14">
        <f t="shared" si="44"/>
        <v>0</v>
      </c>
      <c r="AQ237" s="14">
        <f t="shared" si="45"/>
        <v>0</v>
      </c>
      <c r="AR237" s="14">
        <f t="shared" si="46"/>
        <v>0</v>
      </c>
      <c r="AS237" s="14"/>
      <c r="AT237" s="14">
        <f t="shared" si="47"/>
        <v>0</v>
      </c>
      <c r="AU237" s="15" t="s">
        <v>3</v>
      </c>
      <c r="AV237" s="16">
        <f t="shared" si="40"/>
        <v>41548</v>
      </c>
      <c r="AW237" s="17"/>
      <c r="AX237" s="2"/>
      <c r="AY237" s="47"/>
    </row>
    <row r="238" spans="1:51" s="44" customFormat="1" ht="21">
      <c r="A238" s="2"/>
      <c r="B238" s="2">
        <v>81001042</v>
      </c>
      <c r="C238" s="52" t="s">
        <v>284</v>
      </c>
      <c r="D238" s="3">
        <v>238</v>
      </c>
      <c r="E238" s="3"/>
      <c r="F238" s="4"/>
      <c r="G238" s="47"/>
      <c r="H238" s="5"/>
      <c r="I238" s="18"/>
      <c r="J238" s="18"/>
      <c r="K238" s="7" t="str">
        <f t="shared" si="36"/>
        <v>ญ.</v>
      </c>
      <c r="L238" s="19"/>
      <c r="M238" s="19"/>
      <c r="N238" s="19"/>
      <c r="O238" s="45" t="str">
        <f t="shared" si="37"/>
        <v>//</v>
      </c>
      <c r="P238" s="6">
        <f t="shared" si="38"/>
        <v>0</v>
      </c>
      <c r="Q238" s="7">
        <f t="shared" si="39"/>
        <v>0</v>
      </c>
      <c r="R238" s="8"/>
      <c r="S238" s="8">
        <v>41548</v>
      </c>
      <c r="T238" s="9"/>
      <c r="U238" s="9"/>
      <c r="V238" s="9"/>
      <c r="W238" s="55">
        <f>SUMIFS(PLAN!B:B,PLAN!A:A,AY238)</f>
        <v>0</v>
      </c>
      <c r="X238" s="3">
        <f>SUMIFS(PLAN!C:C,PLAN!A:A,AY238)</f>
        <v>0</v>
      </c>
      <c r="Y238" s="10">
        <f>SUMIFS(PLAN!D:D,PLAN!A:A,AY238)</f>
        <v>0</v>
      </c>
      <c r="Z238" s="3">
        <f>SUMIFS(PLAN!E:E,PLAN!A:A,AY238)</f>
        <v>0</v>
      </c>
      <c r="AA238" s="3">
        <f>SUMIFS(PLAN!F:F,PLAN!A:A,AY238)</f>
        <v>0</v>
      </c>
      <c r="AB238" s="3">
        <f>SUMIFS(PLAN!G:G,PLAN!A:A,AY238)</f>
        <v>0</v>
      </c>
      <c r="AC238" s="11"/>
      <c r="AD238" s="52"/>
      <c r="AE238" s="12">
        <v>1.28</v>
      </c>
      <c r="AF238" s="12">
        <v>0.42</v>
      </c>
      <c r="AG238" s="12">
        <v>0.02</v>
      </c>
      <c r="AH238" s="12">
        <v>0.18</v>
      </c>
      <c r="AI238" s="12"/>
      <c r="AJ238" s="12">
        <v>0.24</v>
      </c>
      <c r="AK238" s="67">
        <f>SUMIFS(PLAN!H:H,PLAN!A:A,AY238)</f>
        <v>0</v>
      </c>
      <c r="AL238" s="13"/>
      <c r="AM238" s="14">
        <f t="shared" si="41"/>
        <v>0</v>
      </c>
      <c r="AN238" s="14">
        <f t="shared" si="42"/>
        <v>0</v>
      </c>
      <c r="AO238" s="14">
        <f t="shared" si="43"/>
        <v>0</v>
      </c>
      <c r="AP238" s="14">
        <f t="shared" si="44"/>
        <v>0</v>
      </c>
      <c r="AQ238" s="14">
        <f t="shared" si="45"/>
        <v>0</v>
      </c>
      <c r="AR238" s="14">
        <f t="shared" si="46"/>
        <v>0</v>
      </c>
      <c r="AS238" s="14"/>
      <c r="AT238" s="14">
        <f t="shared" si="47"/>
        <v>0</v>
      </c>
      <c r="AU238" s="15" t="s">
        <v>3</v>
      </c>
      <c r="AV238" s="16">
        <f t="shared" si="40"/>
        <v>41548</v>
      </c>
      <c r="AW238" s="17"/>
      <c r="AX238" s="2"/>
      <c r="AY238" s="47"/>
    </row>
    <row r="239" spans="1:51" s="44" customFormat="1" ht="21">
      <c r="A239" s="2"/>
      <c r="B239" s="2">
        <v>81001042</v>
      </c>
      <c r="C239" s="52" t="s">
        <v>284</v>
      </c>
      <c r="D239" s="3">
        <v>239</v>
      </c>
      <c r="E239" s="3"/>
      <c r="F239" s="4"/>
      <c r="G239" s="47"/>
      <c r="H239" s="5"/>
      <c r="I239" s="18"/>
      <c r="J239" s="18"/>
      <c r="K239" s="7" t="str">
        <f t="shared" si="36"/>
        <v>ญ.</v>
      </c>
      <c r="L239" s="19"/>
      <c r="M239" s="19"/>
      <c r="N239" s="19"/>
      <c r="O239" s="45" t="str">
        <f t="shared" si="37"/>
        <v>//</v>
      </c>
      <c r="P239" s="6">
        <f t="shared" si="38"/>
        <v>0</v>
      </c>
      <c r="Q239" s="7">
        <f t="shared" si="39"/>
        <v>0</v>
      </c>
      <c r="R239" s="8"/>
      <c r="S239" s="8">
        <v>41548</v>
      </c>
      <c r="T239" s="9"/>
      <c r="U239" s="9"/>
      <c r="V239" s="9"/>
      <c r="W239" s="55">
        <f>SUMIFS(PLAN!B:B,PLAN!A:A,AY239)</f>
        <v>0</v>
      </c>
      <c r="X239" s="3">
        <f>SUMIFS(PLAN!C:C,PLAN!A:A,AY239)</f>
        <v>0</v>
      </c>
      <c r="Y239" s="10">
        <f>SUMIFS(PLAN!D:D,PLAN!A:A,AY239)</f>
        <v>0</v>
      </c>
      <c r="Z239" s="3">
        <f>SUMIFS(PLAN!E:E,PLAN!A:A,AY239)</f>
        <v>0</v>
      </c>
      <c r="AA239" s="3">
        <f>SUMIFS(PLAN!F:F,PLAN!A:A,AY239)</f>
        <v>0</v>
      </c>
      <c r="AB239" s="3">
        <f>SUMIFS(PLAN!G:G,PLAN!A:A,AY239)</f>
        <v>0</v>
      </c>
      <c r="AC239" s="11"/>
      <c r="AD239" s="52"/>
      <c r="AE239" s="12">
        <v>1.28</v>
      </c>
      <c r="AF239" s="12">
        <v>0.42</v>
      </c>
      <c r="AG239" s="12">
        <v>0.02</v>
      </c>
      <c r="AH239" s="12">
        <v>0.18</v>
      </c>
      <c r="AI239" s="12"/>
      <c r="AJ239" s="12">
        <v>0.24</v>
      </c>
      <c r="AK239" s="67">
        <f>SUMIFS(PLAN!H:H,PLAN!A:A,AY239)</f>
        <v>0</v>
      </c>
      <c r="AL239" s="13"/>
      <c r="AM239" s="14">
        <f t="shared" si="41"/>
        <v>0</v>
      </c>
      <c r="AN239" s="14">
        <f t="shared" si="42"/>
        <v>0</v>
      </c>
      <c r="AO239" s="14">
        <f t="shared" si="43"/>
        <v>0</v>
      </c>
      <c r="AP239" s="14">
        <f t="shared" si="44"/>
        <v>0</v>
      </c>
      <c r="AQ239" s="14">
        <f t="shared" si="45"/>
        <v>0</v>
      </c>
      <c r="AR239" s="14">
        <f t="shared" si="46"/>
        <v>0</v>
      </c>
      <c r="AS239" s="14"/>
      <c r="AT239" s="14">
        <f t="shared" si="47"/>
        <v>0</v>
      </c>
      <c r="AU239" s="15" t="s">
        <v>3</v>
      </c>
      <c r="AV239" s="16">
        <f t="shared" si="40"/>
        <v>41548</v>
      </c>
      <c r="AW239" s="17"/>
      <c r="AX239" s="2"/>
      <c r="AY239" s="47"/>
    </row>
    <row r="240" spans="1:51" s="44" customFormat="1" ht="21">
      <c r="A240" s="2"/>
      <c r="B240" s="2">
        <v>81001042</v>
      </c>
      <c r="C240" s="52" t="s">
        <v>284</v>
      </c>
      <c r="D240" s="3">
        <v>240</v>
      </c>
      <c r="E240" s="3"/>
      <c r="F240" s="4"/>
      <c r="G240" s="47"/>
      <c r="H240" s="5"/>
      <c r="I240" s="18"/>
      <c r="J240" s="18"/>
      <c r="K240" s="7" t="str">
        <f t="shared" si="36"/>
        <v>ญ.</v>
      </c>
      <c r="L240" s="19"/>
      <c r="M240" s="19"/>
      <c r="N240" s="19"/>
      <c r="O240" s="45" t="str">
        <f t="shared" si="37"/>
        <v>//</v>
      </c>
      <c r="P240" s="6">
        <f t="shared" si="38"/>
        <v>0</v>
      </c>
      <c r="Q240" s="7">
        <f t="shared" si="39"/>
        <v>0</v>
      </c>
      <c r="R240" s="8"/>
      <c r="S240" s="8">
        <v>41548</v>
      </c>
      <c r="T240" s="9"/>
      <c r="U240" s="9"/>
      <c r="V240" s="9"/>
      <c r="W240" s="55">
        <f>SUMIFS(PLAN!B:B,PLAN!A:A,AY240)</f>
        <v>0</v>
      </c>
      <c r="X240" s="3">
        <f>SUMIFS(PLAN!C:C,PLAN!A:A,AY240)</f>
        <v>0</v>
      </c>
      <c r="Y240" s="10">
        <f>SUMIFS(PLAN!D:D,PLAN!A:A,AY240)</f>
        <v>0</v>
      </c>
      <c r="Z240" s="3">
        <f>SUMIFS(PLAN!E:E,PLAN!A:A,AY240)</f>
        <v>0</v>
      </c>
      <c r="AA240" s="3">
        <f>SUMIFS(PLAN!F:F,PLAN!A:A,AY240)</f>
        <v>0</v>
      </c>
      <c r="AB240" s="3">
        <f>SUMIFS(PLAN!G:G,PLAN!A:A,AY240)</f>
        <v>0</v>
      </c>
      <c r="AC240" s="11"/>
      <c r="AD240" s="52"/>
      <c r="AE240" s="12">
        <v>1.28</v>
      </c>
      <c r="AF240" s="12">
        <v>0.42</v>
      </c>
      <c r="AG240" s="12">
        <v>0.02</v>
      </c>
      <c r="AH240" s="12">
        <v>0.18</v>
      </c>
      <c r="AI240" s="12"/>
      <c r="AJ240" s="12">
        <v>0.24</v>
      </c>
      <c r="AK240" s="67">
        <f>SUMIFS(PLAN!H:H,PLAN!A:A,AY240)</f>
        <v>0</v>
      </c>
      <c r="AL240" s="13"/>
      <c r="AM240" s="14">
        <f t="shared" si="41"/>
        <v>0</v>
      </c>
      <c r="AN240" s="14">
        <f t="shared" si="42"/>
        <v>0</v>
      </c>
      <c r="AO240" s="14">
        <f t="shared" si="43"/>
        <v>0</v>
      </c>
      <c r="AP240" s="14">
        <f t="shared" si="44"/>
        <v>0</v>
      </c>
      <c r="AQ240" s="14">
        <f t="shared" si="45"/>
        <v>0</v>
      </c>
      <c r="AR240" s="14">
        <f t="shared" si="46"/>
        <v>0</v>
      </c>
      <c r="AS240" s="14"/>
      <c r="AT240" s="14">
        <f t="shared" si="47"/>
        <v>0</v>
      </c>
      <c r="AU240" s="15" t="s">
        <v>3</v>
      </c>
      <c r="AV240" s="16">
        <f t="shared" si="40"/>
        <v>41548</v>
      </c>
      <c r="AW240" s="17"/>
      <c r="AX240" s="2"/>
      <c r="AY240" s="47"/>
    </row>
    <row r="241" spans="1:51" s="44" customFormat="1" ht="21">
      <c r="A241" s="2"/>
      <c r="B241" s="2">
        <v>81001042</v>
      </c>
      <c r="C241" s="52" t="s">
        <v>284</v>
      </c>
      <c r="D241" s="3">
        <v>241</v>
      </c>
      <c r="E241" s="3"/>
      <c r="F241" s="4"/>
      <c r="G241" s="47"/>
      <c r="H241" s="5"/>
      <c r="I241" s="18"/>
      <c r="J241" s="18"/>
      <c r="K241" s="7" t="str">
        <f t="shared" si="36"/>
        <v>ญ.</v>
      </c>
      <c r="L241" s="19"/>
      <c r="M241" s="19"/>
      <c r="N241" s="19"/>
      <c r="O241" s="45" t="str">
        <f t="shared" si="37"/>
        <v>//</v>
      </c>
      <c r="P241" s="6">
        <f t="shared" si="38"/>
        <v>0</v>
      </c>
      <c r="Q241" s="7">
        <f t="shared" si="39"/>
        <v>0</v>
      </c>
      <c r="R241" s="8"/>
      <c r="S241" s="8">
        <v>41548</v>
      </c>
      <c r="T241" s="9"/>
      <c r="U241" s="9"/>
      <c r="V241" s="9"/>
      <c r="W241" s="55">
        <f>SUMIFS(PLAN!B:B,PLAN!A:A,AY241)</f>
        <v>0</v>
      </c>
      <c r="X241" s="3">
        <f>SUMIFS(PLAN!C:C,PLAN!A:A,AY241)</f>
        <v>0</v>
      </c>
      <c r="Y241" s="10">
        <f>SUMIFS(PLAN!D:D,PLAN!A:A,AY241)</f>
        <v>0</v>
      </c>
      <c r="Z241" s="3">
        <f>SUMIFS(PLAN!E:E,PLAN!A:A,AY241)</f>
        <v>0</v>
      </c>
      <c r="AA241" s="3">
        <f>SUMIFS(PLAN!F:F,PLAN!A:A,AY241)</f>
        <v>0</v>
      </c>
      <c r="AB241" s="3">
        <f>SUMIFS(PLAN!G:G,PLAN!A:A,AY241)</f>
        <v>0</v>
      </c>
      <c r="AC241" s="11"/>
      <c r="AD241" s="52"/>
      <c r="AE241" s="12">
        <v>1.28</v>
      </c>
      <c r="AF241" s="12">
        <v>0.42</v>
      </c>
      <c r="AG241" s="12">
        <v>0.02</v>
      </c>
      <c r="AH241" s="12">
        <v>0.18</v>
      </c>
      <c r="AI241" s="12"/>
      <c r="AJ241" s="12">
        <v>0.24</v>
      </c>
      <c r="AK241" s="67">
        <f>SUMIFS(PLAN!H:H,PLAN!A:A,AY241)</f>
        <v>0</v>
      </c>
      <c r="AL241" s="13"/>
      <c r="AM241" s="14">
        <f t="shared" si="41"/>
        <v>0</v>
      </c>
      <c r="AN241" s="14">
        <f t="shared" si="42"/>
        <v>0</v>
      </c>
      <c r="AO241" s="14">
        <f t="shared" si="43"/>
        <v>0</v>
      </c>
      <c r="AP241" s="14">
        <f t="shared" si="44"/>
        <v>0</v>
      </c>
      <c r="AQ241" s="14">
        <f t="shared" si="45"/>
        <v>0</v>
      </c>
      <c r="AR241" s="14">
        <f t="shared" si="46"/>
        <v>0</v>
      </c>
      <c r="AS241" s="14"/>
      <c r="AT241" s="14">
        <f t="shared" si="47"/>
        <v>0</v>
      </c>
      <c r="AU241" s="15" t="s">
        <v>3</v>
      </c>
      <c r="AV241" s="16">
        <f t="shared" si="40"/>
        <v>41548</v>
      </c>
      <c r="AW241" s="17"/>
      <c r="AX241" s="2"/>
      <c r="AY241" s="47"/>
    </row>
    <row r="242" spans="1:51" s="44" customFormat="1" ht="21">
      <c r="A242" s="2"/>
      <c r="B242" s="2">
        <v>81001042</v>
      </c>
      <c r="C242" s="52" t="s">
        <v>284</v>
      </c>
      <c r="D242" s="3">
        <v>242</v>
      </c>
      <c r="E242" s="3"/>
      <c r="F242" s="4"/>
      <c r="G242" s="47"/>
      <c r="H242" s="5"/>
      <c r="I242" s="18"/>
      <c r="J242" s="18"/>
      <c r="K242" s="7" t="str">
        <f t="shared" si="36"/>
        <v>ญ.</v>
      </c>
      <c r="L242" s="19"/>
      <c r="M242" s="19"/>
      <c r="N242" s="19"/>
      <c r="O242" s="45" t="str">
        <f t="shared" si="37"/>
        <v>//</v>
      </c>
      <c r="P242" s="6">
        <f t="shared" si="38"/>
        <v>0</v>
      </c>
      <c r="Q242" s="7">
        <f t="shared" si="39"/>
        <v>0</v>
      </c>
      <c r="R242" s="8"/>
      <c r="S242" s="8">
        <v>41548</v>
      </c>
      <c r="T242" s="9"/>
      <c r="U242" s="9"/>
      <c r="V242" s="9"/>
      <c r="W242" s="55">
        <f>SUMIFS(PLAN!B:B,PLAN!A:A,AY242)</f>
        <v>0</v>
      </c>
      <c r="X242" s="3">
        <f>SUMIFS(PLAN!C:C,PLAN!A:A,AY242)</f>
        <v>0</v>
      </c>
      <c r="Y242" s="10">
        <f>SUMIFS(PLAN!D:D,PLAN!A:A,AY242)</f>
        <v>0</v>
      </c>
      <c r="Z242" s="3">
        <f>SUMIFS(PLAN!E:E,PLAN!A:A,AY242)</f>
        <v>0</v>
      </c>
      <c r="AA242" s="3">
        <f>SUMIFS(PLAN!F:F,PLAN!A:A,AY242)</f>
        <v>0</v>
      </c>
      <c r="AB242" s="3">
        <f>SUMIFS(PLAN!G:G,PLAN!A:A,AY242)</f>
        <v>0</v>
      </c>
      <c r="AC242" s="11"/>
      <c r="AD242" s="52"/>
      <c r="AE242" s="12">
        <v>1.28</v>
      </c>
      <c r="AF242" s="12">
        <v>0.42</v>
      </c>
      <c r="AG242" s="12">
        <v>0.02</v>
      </c>
      <c r="AH242" s="12">
        <v>0.18</v>
      </c>
      <c r="AI242" s="12"/>
      <c r="AJ242" s="12">
        <v>0.24</v>
      </c>
      <c r="AK242" s="67">
        <f>SUMIFS(PLAN!H:H,PLAN!A:A,AY242)</f>
        <v>0</v>
      </c>
      <c r="AL242" s="13"/>
      <c r="AM242" s="14">
        <f t="shared" si="41"/>
        <v>0</v>
      </c>
      <c r="AN242" s="14">
        <f t="shared" si="42"/>
        <v>0</v>
      </c>
      <c r="AO242" s="14">
        <f t="shared" si="43"/>
        <v>0</v>
      </c>
      <c r="AP242" s="14">
        <f t="shared" si="44"/>
        <v>0</v>
      </c>
      <c r="AQ242" s="14">
        <f t="shared" si="45"/>
        <v>0</v>
      </c>
      <c r="AR242" s="14">
        <f t="shared" si="46"/>
        <v>0</v>
      </c>
      <c r="AS242" s="14"/>
      <c r="AT242" s="14">
        <f t="shared" si="47"/>
        <v>0</v>
      </c>
      <c r="AU242" s="15" t="s">
        <v>3</v>
      </c>
      <c r="AV242" s="16">
        <f t="shared" si="40"/>
        <v>41548</v>
      </c>
      <c r="AW242" s="17"/>
      <c r="AX242" s="2"/>
      <c r="AY242" s="47"/>
    </row>
    <row r="243" spans="1:51" s="44" customFormat="1" ht="21">
      <c r="A243" s="2"/>
      <c r="B243" s="2">
        <v>81001042</v>
      </c>
      <c r="C243" s="52" t="s">
        <v>284</v>
      </c>
      <c r="D243" s="3">
        <v>243</v>
      </c>
      <c r="E243" s="3"/>
      <c r="F243" s="4"/>
      <c r="G243" s="47"/>
      <c r="H243" s="5"/>
      <c r="I243" s="18"/>
      <c r="J243" s="18"/>
      <c r="K243" s="7" t="str">
        <f t="shared" si="36"/>
        <v>ญ.</v>
      </c>
      <c r="L243" s="19"/>
      <c r="M243" s="19"/>
      <c r="N243" s="19"/>
      <c r="O243" s="45" t="str">
        <f t="shared" si="37"/>
        <v>//</v>
      </c>
      <c r="P243" s="6">
        <f t="shared" si="38"/>
        <v>0</v>
      </c>
      <c r="Q243" s="7">
        <f t="shared" si="39"/>
        <v>0</v>
      </c>
      <c r="R243" s="8"/>
      <c r="S243" s="8">
        <v>41548</v>
      </c>
      <c r="T243" s="9"/>
      <c r="U243" s="9"/>
      <c r="V243" s="9"/>
      <c r="W243" s="55">
        <f>SUMIFS(PLAN!B:B,PLAN!A:A,AY243)</f>
        <v>0</v>
      </c>
      <c r="X243" s="3">
        <f>SUMIFS(PLAN!C:C,PLAN!A:A,AY243)</f>
        <v>0</v>
      </c>
      <c r="Y243" s="10">
        <f>SUMIFS(PLAN!D:D,PLAN!A:A,AY243)</f>
        <v>0</v>
      </c>
      <c r="Z243" s="3">
        <f>SUMIFS(PLAN!E:E,PLAN!A:A,AY243)</f>
        <v>0</v>
      </c>
      <c r="AA243" s="3">
        <f>SUMIFS(PLAN!F:F,PLAN!A:A,AY243)</f>
        <v>0</v>
      </c>
      <c r="AB243" s="3">
        <f>SUMIFS(PLAN!G:G,PLAN!A:A,AY243)</f>
        <v>0</v>
      </c>
      <c r="AC243" s="11"/>
      <c r="AD243" s="52"/>
      <c r="AE243" s="12">
        <v>1.28</v>
      </c>
      <c r="AF243" s="12">
        <v>0.42</v>
      </c>
      <c r="AG243" s="12">
        <v>0.02</v>
      </c>
      <c r="AH243" s="12">
        <v>0.18</v>
      </c>
      <c r="AI243" s="12"/>
      <c r="AJ243" s="12">
        <v>0.24</v>
      </c>
      <c r="AK243" s="67">
        <f>SUMIFS(PLAN!H:H,PLAN!A:A,AY243)</f>
        <v>0</v>
      </c>
      <c r="AL243" s="13"/>
      <c r="AM243" s="14">
        <f t="shared" si="41"/>
        <v>0</v>
      </c>
      <c r="AN243" s="14">
        <f t="shared" si="42"/>
        <v>0</v>
      </c>
      <c r="AO243" s="14">
        <f t="shared" si="43"/>
        <v>0</v>
      </c>
      <c r="AP243" s="14">
        <f t="shared" si="44"/>
        <v>0</v>
      </c>
      <c r="AQ243" s="14">
        <f t="shared" si="45"/>
        <v>0</v>
      </c>
      <c r="AR243" s="14">
        <f t="shared" si="46"/>
        <v>0</v>
      </c>
      <c r="AS243" s="14"/>
      <c r="AT243" s="14">
        <f t="shared" si="47"/>
        <v>0</v>
      </c>
      <c r="AU243" s="15" t="s">
        <v>3</v>
      </c>
      <c r="AV243" s="16">
        <f t="shared" si="40"/>
        <v>41548</v>
      </c>
      <c r="AW243" s="17"/>
      <c r="AX243" s="2"/>
      <c r="AY243" s="47"/>
    </row>
    <row r="244" spans="1:51" s="44" customFormat="1" ht="21">
      <c r="A244" s="2"/>
      <c r="B244" s="2">
        <v>81001042</v>
      </c>
      <c r="C244" s="52" t="s">
        <v>284</v>
      </c>
      <c r="D244" s="3">
        <v>244</v>
      </c>
      <c r="E244" s="3"/>
      <c r="F244" s="4"/>
      <c r="G244" s="47"/>
      <c r="H244" s="5"/>
      <c r="I244" s="18"/>
      <c r="J244" s="18"/>
      <c r="K244" s="7" t="str">
        <f t="shared" si="36"/>
        <v>ญ.</v>
      </c>
      <c r="L244" s="19"/>
      <c r="M244" s="19"/>
      <c r="N244" s="19"/>
      <c r="O244" s="45" t="str">
        <f t="shared" si="37"/>
        <v>//</v>
      </c>
      <c r="P244" s="6">
        <f t="shared" si="38"/>
        <v>0</v>
      </c>
      <c r="Q244" s="7">
        <f t="shared" si="39"/>
        <v>0</v>
      </c>
      <c r="R244" s="8"/>
      <c r="S244" s="8">
        <v>41548</v>
      </c>
      <c r="T244" s="9"/>
      <c r="U244" s="9"/>
      <c r="V244" s="9"/>
      <c r="W244" s="55">
        <f>SUMIFS(PLAN!B:B,PLAN!A:A,AY244)</f>
        <v>0</v>
      </c>
      <c r="X244" s="3">
        <f>SUMIFS(PLAN!C:C,PLAN!A:A,AY244)</f>
        <v>0</v>
      </c>
      <c r="Y244" s="10">
        <f>SUMIFS(PLAN!D:D,PLAN!A:A,AY244)</f>
        <v>0</v>
      </c>
      <c r="Z244" s="3">
        <f>SUMIFS(PLAN!E:E,PLAN!A:A,AY244)</f>
        <v>0</v>
      </c>
      <c r="AA244" s="3">
        <f>SUMIFS(PLAN!F:F,PLAN!A:A,AY244)</f>
        <v>0</v>
      </c>
      <c r="AB244" s="3">
        <f>SUMIFS(PLAN!G:G,PLAN!A:A,AY244)</f>
        <v>0</v>
      </c>
      <c r="AC244" s="11"/>
      <c r="AD244" s="52"/>
      <c r="AE244" s="12">
        <v>1.28</v>
      </c>
      <c r="AF244" s="12">
        <v>0.42</v>
      </c>
      <c r="AG244" s="12">
        <v>0.02</v>
      </c>
      <c r="AH244" s="12">
        <v>0.18</v>
      </c>
      <c r="AI244" s="12"/>
      <c r="AJ244" s="12">
        <v>0.24</v>
      </c>
      <c r="AK244" s="67">
        <f>SUMIFS(PLAN!H:H,PLAN!A:A,AY244)</f>
        <v>0</v>
      </c>
      <c r="AL244" s="13"/>
      <c r="AM244" s="14">
        <f t="shared" si="41"/>
        <v>0</v>
      </c>
      <c r="AN244" s="14">
        <f t="shared" si="42"/>
        <v>0</v>
      </c>
      <c r="AO244" s="14">
        <f t="shared" si="43"/>
        <v>0</v>
      </c>
      <c r="AP244" s="14">
        <f t="shared" si="44"/>
        <v>0</v>
      </c>
      <c r="AQ244" s="14">
        <f t="shared" si="45"/>
        <v>0</v>
      </c>
      <c r="AR244" s="14">
        <f t="shared" si="46"/>
        <v>0</v>
      </c>
      <c r="AS244" s="14"/>
      <c r="AT244" s="14">
        <f t="shared" si="47"/>
        <v>0</v>
      </c>
      <c r="AU244" s="15" t="s">
        <v>3</v>
      </c>
      <c r="AV244" s="16">
        <f t="shared" si="40"/>
        <v>41548</v>
      </c>
      <c r="AW244" s="17"/>
      <c r="AX244" s="2"/>
      <c r="AY244" s="47"/>
    </row>
    <row r="245" spans="1:51" s="44" customFormat="1" ht="21">
      <c r="A245" s="2"/>
      <c r="B245" s="2">
        <v>81001042</v>
      </c>
      <c r="C245" s="52" t="s">
        <v>284</v>
      </c>
      <c r="D245" s="3">
        <v>245</v>
      </c>
      <c r="E245" s="3"/>
      <c r="F245" s="4"/>
      <c r="G245" s="47"/>
      <c r="H245" s="5"/>
      <c r="I245" s="18"/>
      <c r="J245" s="18"/>
      <c r="K245" s="7" t="str">
        <f t="shared" si="36"/>
        <v>ญ.</v>
      </c>
      <c r="L245" s="19"/>
      <c r="M245" s="19"/>
      <c r="N245" s="19"/>
      <c r="O245" s="45" t="str">
        <f t="shared" si="37"/>
        <v>//</v>
      </c>
      <c r="P245" s="6">
        <f t="shared" si="38"/>
        <v>0</v>
      </c>
      <c r="Q245" s="7">
        <f t="shared" si="39"/>
        <v>0</v>
      </c>
      <c r="R245" s="8"/>
      <c r="S245" s="8">
        <v>41548</v>
      </c>
      <c r="T245" s="9"/>
      <c r="U245" s="9"/>
      <c r="V245" s="9"/>
      <c r="W245" s="55">
        <f>SUMIFS(PLAN!B:B,PLAN!A:A,AY245)</f>
        <v>0</v>
      </c>
      <c r="X245" s="3">
        <f>SUMIFS(PLAN!C:C,PLAN!A:A,AY245)</f>
        <v>0</v>
      </c>
      <c r="Y245" s="10">
        <f>SUMIFS(PLAN!D:D,PLAN!A:A,AY245)</f>
        <v>0</v>
      </c>
      <c r="Z245" s="3">
        <f>SUMIFS(PLAN!E:E,PLAN!A:A,AY245)</f>
        <v>0</v>
      </c>
      <c r="AA245" s="3">
        <f>SUMIFS(PLAN!F:F,PLAN!A:A,AY245)</f>
        <v>0</v>
      </c>
      <c r="AB245" s="3">
        <f>SUMIFS(PLAN!G:G,PLAN!A:A,AY245)</f>
        <v>0</v>
      </c>
      <c r="AC245" s="11"/>
      <c r="AD245" s="52"/>
      <c r="AE245" s="12">
        <v>1.28</v>
      </c>
      <c r="AF245" s="12">
        <v>0.42</v>
      </c>
      <c r="AG245" s="12">
        <v>0.02</v>
      </c>
      <c r="AH245" s="12">
        <v>0.18</v>
      </c>
      <c r="AI245" s="12"/>
      <c r="AJ245" s="12">
        <v>0.24</v>
      </c>
      <c r="AK245" s="67">
        <f>SUMIFS(PLAN!H:H,PLAN!A:A,AY245)</f>
        <v>0</v>
      </c>
      <c r="AL245" s="13"/>
      <c r="AM245" s="14">
        <f t="shared" si="41"/>
        <v>0</v>
      </c>
      <c r="AN245" s="14">
        <f t="shared" si="42"/>
        <v>0</v>
      </c>
      <c r="AO245" s="14">
        <f t="shared" si="43"/>
        <v>0</v>
      </c>
      <c r="AP245" s="14">
        <f t="shared" si="44"/>
        <v>0</v>
      </c>
      <c r="AQ245" s="14">
        <f t="shared" si="45"/>
        <v>0</v>
      </c>
      <c r="AR245" s="14">
        <f t="shared" si="46"/>
        <v>0</v>
      </c>
      <c r="AS245" s="14"/>
      <c r="AT245" s="14">
        <f t="shared" si="47"/>
        <v>0</v>
      </c>
      <c r="AU245" s="15" t="s">
        <v>3</v>
      </c>
      <c r="AV245" s="16">
        <f t="shared" si="40"/>
        <v>41548</v>
      </c>
      <c r="AW245" s="17"/>
      <c r="AX245" s="2"/>
      <c r="AY245" s="47"/>
    </row>
    <row r="246" spans="1:51" s="44" customFormat="1" ht="21">
      <c r="A246" s="2"/>
      <c r="B246" s="2">
        <v>81001042</v>
      </c>
      <c r="C246" s="52" t="s">
        <v>284</v>
      </c>
      <c r="D246" s="3">
        <v>246</v>
      </c>
      <c r="E246" s="3"/>
      <c r="F246" s="4"/>
      <c r="G246" s="47"/>
      <c r="H246" s="5"/>
      <c r="I246" s="18"/>
      <c r="J246" s="18"/>
      <c r="K246" s="7" t="str">
        <f t="shared" si="36"/>
        <v>ญ.</v>
      </c>
      <c r="L246" s="19"/>
      <c r="M246" s="19"/>
      <c r="N246" s="19"/>
      <c r="O246" s="45" t="str">
        <f t="shared" si="37"/>
        <v>//</v>
      </c>
      <c r="P246" s="6">
        <f t="shared" si="38"/>
        <v>0</v>
      </c>
      <c r="Q246" s="7">
        <f t="shared" si="39"/>
        <v>0</v>
      </c>
      <c r="R246" s="8"/>
      <c r="S246" s="8">
        <v>41548</v>
      </c>
      <c r="T246" s="9"/>
      <c r="U246" s="9"/>
      <c r="V246" s="9"/>
      <c r="W246" s="55">
        <f>SUMIFS(PLAN!B:B,PLAN!A:A,AY246)</f>
        <v>0</v>
      </c>
      <c r="X246" s="3">
        <f>SUMIFS(PLAN!C:C,PLAN!A:A,AY246)</f>
        <v>0</v>
      </c>
      <c r="Y246" s="10">
        <f>SUMIFS(PLAN!D:D,PLAN!A:A,AY246)</f>
        <v>0</v>
      </c>
      <c r="Z246" s="3">
        <f>SUMIFS(PLAN!E:E,PLAN!A:A,AY246)</f>
        <v>0</v>
      </c>
      <c r="AA246" s="3">
        <f>SUMIFS(PLAN!F:F,PLAN!A:A,AY246)</f>
        <v>0</v>
      </c>
      <c r="AB246" s="3">
        <f>SUMIFS(PLAN!G:G,PLAN!A:A,AY246)</f>
        <v>0</v>
      </c>
      <c r="AC246" s="11"/>
      <c r="AD246" s="52"/>
      <c r="AE246" s="12">
        <v>1.28</v>
      </c>
      <c r="AF246" s="12">
        <v>0.42</v>
      </c>
      <c r="AG246" s="12">
        <v>0.02</v>
      </c>
      <c r="AH246" s="12">
        <v>0.18</v>
      </c>
      <c r="AI246" s="12"/>
      <c r="AJ246" s="12">
        <v>0.24</v>
      </c>
      <c r="AK246" s="67">
        <f>SUMIFS(PLAN!H:H,PLAN!A:A,AY246)</f>
        <v>0</v>
      </c>
      <c r="AL246" s="13"/>
      <c r="AM246" s="14">
        <f t="shared" si="41"/>
        <v>0</v>
      </c>
      <c r="AN246" s="14">
        <f t="shared" si="42"/>
        <v>0</v>
      </c>
      <c r="AO246" s="14">
        <f t="shared" si="43"/>
        <v>0</v>
      </c>
      <c r="AP246" s="14">
        <f t="shared" si="44"/>
        <v>0</v>
      </c>
      <c r="AQ246" s="14">
        <f t="shared" si="45"/>
        <v>0</v>
      </c>
      <c r="AR246" s="14">
        <f t="shared" si="46"/>
        <v>0</v>
      </c>
      <c r="AS246" s="14"/>
      <c r="AT246" s="14">
        <f t="shared" si="47"/>
        <v>0</v>
      </c>
      <c r="AU246" s="15" t="s">
        <v>3</v>
      </c>
      <c r="AV246" s="16">
        <f t="shared" si="40"/>
        <v>41548</v>
      </c>
      <c r="AW246" s="17"/>
      <c r="AX246" s="2"/>
      <c r="AY246" s="47"/>
    </row>
    <row r="247" spans="1:51" s="44" customFormat="1" ht="21">
      <c r="A247" s="2"/>
      <c r="B247" s="2">
        <v>81001042</v>
      </c>
      <c r="C247" s="52" t="s">
        <v>284</v>
      </c>
      <c r="D247" s="3">
        <v>247</v>
      </c>
      <c r="E247" s="3"/>
      <c r="F247" s="4"/>
      <c r="G247" s="47"/>
      <c r="H247" s="5"/>
      <c r="I247" s="18"/>
      <c r="J247" s="18"/>
      <c r="K247" s="7" t="str">
        <f t="shared" si="36"/>
        <v>ญ.</v>
      </c>
      <c r="L247" s="19"/>
      <c r="M247" s="19"/>
      <c r="N247" s="19"/>
      <c r="O247" s="45" t="str">
        <f t="shared" si="37"/>
        <v>//</v>
      </c>
      <c r="P247" s="6">
        <f t="shared" si="38"/>
        <v>0</v>
      </c>
      <c r="Q247" s="7">
        <f t="shared" si="39"/>
        <v>0</v>
      </c>
      <c r="R247" s="8"/>
      <c r="S247" s="8">
        <v>41548</v>
      </c>
      <c r="T247" s="9"/>
      <c r="U247" s="9"/>
      <c r="V247" s="9"/>
      <c r="W247" s="55">
        <f>SUMIFS(PLAN!B:B,PLAN!A:A,AY247)</f>
        <v>0</v>
      </c>
      <c r="X247" s="3">
        <f>SUMIFS(PLAN!C:C,PLAN!A:A,AY247)</f>
        <v>0</v>
      </c>
      <c r="Y247" s="10">
        <f>SUMIFS(PLAN!D:D,PLAN!A:A,AY247)</f>
        <v>0</v>
      </c>
      <c r="Z247" s="3">
        <f>SUMIFS(PLAN!E:E,PLAN!A:A,AY247)</f>
        <v>0</v>
      </c>
      <c r="AA247" s="3">
        <f>SUMIFS(PLAN!F:F,PLAN!A:A,AY247)</f>
        <v>0</v>
      </c>
      <c r="AB247" s="3">
        <f>SUMIFS(PLAN!G:G,PLAN!A:A,AY247)</f>
        <v>0</v>
      </c>
      <c r="AC247" s="11"/>
      <c r="AD247" s="52"/>
      <c r="AE247" s="12">
        <v>1.28</v>
      </c>
      <c r="AF247" s="12">
        <v>0.42</v>
      </c>
      <c r="AG247" s="12">
        <v>0.02</v>
      </c>
      <c r="AH247" s="12">
        <v>0.18</v>
      </c>
      <c r="AI247" s="12"/>
      <c r="AJ247" s="12">
        <v>0.24</v>
      </c>
      <c r="AK247" s="67">
        <f>SUMIFS(PLAN!H:H,PLAN!A:A,AY247)</f>
        <v>0</v>
      </c>
      <c r="AL247" s="13"/>
      <c r="AM247" s="14">
        <f t="shared" si="41"/>
        <v>0</v>
      </c>
      <c r="AN247" s="14">
        <f t="shared" si="42"/>
        <v>0</v>
      </c>
      <c r="AO247" s="14">
        <f t="shared" si="43"/>
        <v>0</v>
      </c>
      <c r="AP247" s="14">
        <f t="shared" si="44"/>
        <v>0</v>
      </c>
      <c r="AQ247" s="14">
        <f t="shared" si="45"/>
        <v>0</v>
      </c>
      <c r="AR247" s="14">
        <f t="shared" si="46"/>
        <v>0</v>
      </c>
      <c r="AS247" s="14"/>
      <c r="AT247" s="14">
        <f t="shared" si="47"/>
        <v>0</v>
      </c>
      <c r="AU247" s="15" t="s">
        <v>3</v>
      </c>
      <c r="AV247" s="16">
        <f t="shared" si="40"/>
        <v>41548</v>
      </c>
      <c r="AW247" s="17"/>
      <c r="AX247" s="2"/>
      <c r="AY247" s="47"/>
    </row>
    <row r="248" spans="1:51" s="44" customFormat="1" ht="21">
      <c r="A248" s="2"/>
      <c r="B248" s="2">
        <v>81001042</v>
      </c>
      <c r="C248" s="52" t="s">
        <v>284</v>
      </c>
      <c r="D248" s="3">
        <v>248</v>
      </c>
      <c r="E248" s="3"/>
      <c r="F248" s="4"/>
      <c r="G248" s="47"/>
      <c r="H248" s="5"/>
      <c r="I248" s="18"/>
      <c r="J248" s="18"/>
      <c r="K248" s="7" t="str">
        <f t="shared" si="36"/>
        <v>ญ.</v>
      </c>
      <c r="L248" s="19"/>
      <c r="M248" s="19"/>
      <c r="N248" s="19"/>
      <c r="O248" s="45" t="str">
        <f t="shared" si="37"/>
        <v>//</v>
      </c>
      <c r="P248" s="6">
        <f t="shared" si="38"/>
        <v>0</v>
      </c>
      <c r="Q248" s="7">
        <f t="shared" si="39"/>
        <v>0</v>
      </c>
      <c r="R248" s="8"/>
      <c r="S248" s="8">
        <v>41548</v>
      </c>
      <c r="T248" s="9"/>
      <c r="U248" s="9"/>
      <c r="V248" s="9"/>
      <c r="W248" s="55">
        <f>SUMIFS(PLAN!B:B,PLAN!A:A,AY248)</f>
        <v>0</v>
      </c>
      <c r="X248" s="3">
        <f>SUMIFS(PLAN!C:C,PLAN!A:A,AY248)</f>
        <v>0</v>
      </c>
      <c r="Y248" s="10">
        <f>SUMIFS(PLAN!D:D,PLAN!A:A,AY248)</f>
        <v>0</v>
      </c>
      <c r="Z248" s="3">
        <f>SUMIFS(PLAN!E:E,PLAN!A:A,AY248)</f>
        <v>0</v>
      </c>
      <c r="AA248" s="3">
        <f>SUMIFS(PLAN!F:F,PLAN!A:A,AY248)</f>
        <v>0</v>
      </c>
      <c r="AB248" s="3">
        <f>SUMIFS(PLAN!G:G,PLAN!A:A,AY248)</f>
        <v>0</v>
      </c>
      <c r="AC248" s="11"/>
      <c r="AD248" s="52"/>
      <c r="AE248" s="12">
        <v>1.28</v>
      </c>
      <c r="AF248" s="12">
        <v>0.42</v>
      </c>
      <c r="AG248" s="12">
        <v>0.02</v>
      </c>
      <c r="AH248" s="12">
        <v>0.18</v>
      </c>
      <c r="AI248" s="12"/>
      <c r="AJ248" s="12">
        <v>0.24</v>
      </c>
      <c r="AK248" s="67">
        <f>SUMIFS(PLAN!H:H,PLAN!A:A,AY248)</f>
        <v>0</v>
      </c>
      <c r="AL248" s="13"/>
      <c r="AM248" s="14">
        <f t="shared" si="41"/>
        <v>0</v>
      </c>
      <c r="AN248" s="14">
        <f t="shared" si="42"/>
        <v>0</v>
      </c>
      <c r="AO248" s="14">
        <f t="shared" si="43"/>
        <v>0</v>
      </c>
      <c r="AP248" s="14">
        <f t="shared" si="44"/>
        <v>0</v>
      </c>
      <c r="AQ248" s="14">
        <f t="shared" si="45"/>
        <v>0</v>
      </c>
      <c r="AR248" s="14">
        <f t="shared" si="46"/>
        <v>0</v>
      </c>
      <c r="AS248" s="14"/>
      <c r="AT248" s="14">
        <f t="shared" si="47"/>
        <v>0</v>
      </c>
      <c r="AU248" s="15" t="s">
        <v>3</v>
      </c>
      <c r="AV248" s="16">
        <f t="shared" si="40"/>
        <v>41548</v>
      </c>
      <c r="AW248" s="17"/>
      <c r="AX248" s="2"/>
      <c r="AY248" s="47"/>
    </row>
    <row r="249" spans="1:51" s="44" customFormat="1" ht="21">
      <c r="A249" s="2"/>
      <c r="B249" s="2">
        <v>81001042</v>
      </c>
      <c r="C249" s="52" t="s">
        <v>284</v>
      </c>
      <c r="D249" s="3">
        <v>249</v>
      </c>
      <c r="E249" s="3"/>
      <c r="F249" s="4"/>
      <c r="G249" s="47"/>
      <c r="H249" s="5"/>
      <c r="I249" s="18"/>
      <c r="J249" s="18"/>
      <c r="K249" s="7" t="str">
        <f t="shared" si="36"/>
        <v>ญ.</v>
      </c>
      <c r="L249" s="19"/>
      <c r="M249" s="19"/>
      <c r="N249" s="19"/>
      <c r="O249" s="45" t="str">
        <f t="shared" si="37"/>
        <v>//</v>
      </c>
      <c r="P249" s="6">
        <f t="shared" si="38"/>
        <v>0</v>
      </c>
      <c r="Q249" s="7">
        <f t="shared" si="39"/>
        <v>0</v>
      </c>
      <c r="R249" s="8"/>
      <c r="S249" s="8">
        <v>41548</v>
      </c>
      <c r="T249" s="9"/>
      <c r="U249" s="9"/>
      <c r="V249" s="9"/>
      <c r="W249" s="55">
        <f>SUMIFS(PLAN!B:B,PLAN!A:A,AY249)</f>
        <v>0</v>
      </c>
      <c r="X249" s="3">
        <f>SUMIFS(PLAN!C:C,PLAN!A:A,AY249)</f>
        <v>0</v>
      </c>
      <c r="Y249" s="10">
        <f>SUMIFS(PLAN!D:D,PLAN!A:A,AY249)</f>
        <v>0</v>
      </c>
      <c r="Z249" s="3">
        <f>SUMIFS(PLAN!E:E,PLAN!A:A,AY249)</f>
        <v>0</v>
      </c>
      <c r="AA249" s="3">
        <f>SUMIFS(PLAN!F:F,PLAN!A:A,AY249)</f>
        <v>0</v>
      </c>
      <c r="AB249" s="3">
        <f>SUMIFS(PLAN!G:G,PLAN!A:A,AY249)</f>
        <v>0</v>
      </c>
      <c r="AC249" s="11"/>
      <c r="AD249" s="52"/>
      <c r="AE249" s="12">
        <v>1.28</v>
      </c>
      <c r="AF249" s="12">
        <v>0.42</v>
      </c>
      <c r="AG249" s="12">
        <v>0.02</v>
      </c>
      <c r="AH249" s="12">
        <v>0.18</v>
      </c>
      <c r="AI249" s="12"/>
      <c r="AJ249" s="12">
        <v>0.24</v>
      </c>
      <c r="AK249" s="67">
        <f>SUMIFS(PLAN!H:H,PLAN!A:A,AY249)</f>
        <v>0</v>
      </c>
      <c r="AL249" s="13"/>
      <c r="AM249" s="14">
        <f t="shared" si="41"/>
        <v>0</v>
      </c>
      <c r="AN249" s="14">
        <f t="shared" si="42"/>
        <v>0</v>
      </c>
      <c r="AO249" s="14">
        <f t="shared" si="43"/>
        <v>0</v>
      </c>
      <c r="AP249" s="14">
        <f t="shared" si="44"/>
        <v>0</v>
      </c>
      <c r="AQ249" s="14">
        <f t="shared" si="45"/>
        <v>0</v>
      </c>
      <c r="AR249" s="14">
        <f t="shared" si="46"/>
        <v>0</v>
      </c>
      <c r="AS249" s="14"/>
      <c r="AT249" s="14">
        <f t="shared" si="47"/>
        <v>0</v>
      </c>
      <c r="AU249" s="15" t="s">
        <v>3</v>
      </c>
      <c r="AV249" s="16">
        <f t="shared" si="40"/>
        <v>41548</v>
      </c>
      <c r="AW249" s="17"/>
      <c r="AX249" s="2"/>
      <c r="AY249" s="47"/>
    </row>
    <row r="250" spans="1:51" s="44" customFormat="1" ht="21">
      <c r="A250" s="2"/>
      <c r="B250" s="2">
        <v>81001042</v>
      </c>
      <c r="C250" s="52" t="s">
        <v>284</v>
      </c>
      <c r="D250" s="3">
        <v>250</v>
      </c>
      <c r="E250" s="3"/>
      <c r="F250" s="4"/>
      <c r="G250" s="47"/>
      <c r="H250" s="5"/>
      <c r="I250" s="18"/>
      <c r="J250" s="18"/>
      <c r="K250" s="7" t="str">
        <f t="shared" si="36"/>
        <v>ญ.</v>
      </c>
      <c r="L250" s="19"/>
      <c r="M250" s="19"/>
      <c r="N250" s="19"/>
      <c r="O250" s="45" t="str">
        <f t="shared" si="37"/>
        <v>//</v>
      </c>
      <c r="P250" s="6">
        <f t="shared" si="38"/>
        <v>0</v>
      </c>
      <c r="Q250" s="7">
        <f t="shared" si="39"/>
        <v>0</v>
      </c>
      <c r="R250" s="8"/>
      <c r="S250" s="8">
        <v>41548</v>
      </c>
      <c r="T250" s="9"/>
      <c r="U250" s="9"/>
      <c r="V250" s="9"/>
      <c r="W250" s="55">
        <f>SUMIFS(PLAN!B:B,PLAN!A:A,AY250)</f>
        <v>0</v>
      </c>
      <c r="X250" s="3">
        <f>SUMIFS(PLAN!C:C,PLAN!A:A,AY250)</f>
        <v>0</v>
      </c>
      <c r="Y250" s="10">
        <f>SUMIFS(PLAN!D:D,PLAN!A:A,AY250)</f>
        <v>0</v>
      </c>
      <c r="Z250" s="3">
        <f>SUMIFS(PLAN!E:E,PLAN!A:A,AY250)</f>
        <v>0</v>
      </c>
      <c r="AA250" s="3">
        <f>SUMIFS(PLAN!F:F,PLAN!A:A,AY250)</f>
        <v>0</v>
      </c>
      <c r="AB250" s="3">
        <f>SUMIFS(PLAN!G:G,PLAN!A:A,AY250)</f>
        <v>0</v>
      </c>
      <c r="AC250" s="11"/>
      <c r="AD250" s="52"/>
      <c r="AE250" s="12">
        <v>1.28</v>
      </c>
      <c r="AF250" s="12">
        <v>0.42</v>
      </c>
      <c r="AG250" s="12">
        <v>0.02</v>
      </c>
      <c r="AH250" s="12">
        <v>0.18</v>
      </c>
      <c r="AI250" s="12"/>
      <c r="AJ250" s="12">
        <v>0.24</v>
      </c>
      <c r="AK250" s="67">
        <f>SUMIFS(PLAN!H:H,PLAN!A:A,AY250)</f>
        <v>0</v>
      </c>
      <c r="AL250" s="13"/>
      <c r="AM250" s="14">
        <f t="shared" si="41"/>
        <v>0</v>
      </c>
      <c r="AN250" s="14">
        <f t="shared" si="42"/>
        <v>0</v>
      </c>
      <c r="AO250" s="14">
        <f t="shared" si="43"/>
        <v>0</v>
      </c>
      <c r="AP250" s="14">
        <f t="shared" si="44"/>
        <v>0</v>
      </c>
      <c r="AQ250" s="14">
        <f t="shared" si="45"/>
        <v>0</v>
      </c>
      <c r="AR250" s="14">
        <f t="shared" si="46"/>
        <v>0</v>
      </c>
      <c r="AS250" s="14"/>
      <c r="AT250" s="14">
        <f t="shared" si="47"/>
        <v>0</v>
      </c>
      <c r="AU250" s="15" t="s">
        <v>3</v>
      </c>
      <c r="AV250" s="16">
        <f t="shared" si="40"/>
        <v>41548</v>
      </c>
      <c r="AW250" s="17"/>
      <c r="AX250" s="2"/>
      <c r="AY250" s="47"/>
    </row>
    <row r="251" spans="1:51" s="44" customFormat="1" ht="21">
      <c r="A251" s="2"/>
      <c r="B251" s="2">
        <v>81001042</v>
      </c>
      <c r="C251" s="52" t="s">
        <v>284</v>
      </c>
      <c r="D251" s="3">
        <v>251</v>
      </c>
      <c r="E251" s="3"/>
      <c r="F251" s="4"/>
      <c r="G251" s="47"/>
      <c r="H251" s="5"/>
      <c r="I251" s="18"/>
      <c r="J251" s="18"/>
      <c r="K251" s="7" t="str">
        <f t="shared" si="36"/>
        <v>ญ.</v>
      </c>
      <c r="L251" s="19"/>
      <c r="M251" s="19"/>
      <c r="N251" s="19"/>
      <c r="O251" s="45" t="str">
        <f t="shared" si="37"/>
        <v>//</v>
      </c>
      <c r="P251" s="6">
        <f t="shared" si="38"/>
        <v>0</v>
      </c>
      <c r="Q251" s="7">
        <f t="shared" si="39"/>
        <v>0</v>
      </c>
      <c r="R251" s="8"/>
      <c r="S251" s="8">
        <v>41548</v>
      </c>
      <c r="T251" s="9"/>
      <c r="U251" s="9"/>
      <c r="V251" s="9"/>
      <c r="W251" s="55">
        <f>SUMIFS(PLAN!B:B,PLAN!A:A,AY251)</f>
        <v>0</v>
      </c>
      <c r="X251" s="3">
        <f>SUMIFS(PLAN!C:C,PLAN!A:A,AY251)</f>
        <v>0</v>
      </c>
      <c r="Y251" s="10">
        <f>SUMIFS(PLAN!D:D,PLAN!A:A,AY251)</f>
        <v>0</v>
      </c>
      <c r="Z251" s="3">
        <f>SUMIFS(PLAN!E:E,PLAN!A:A,AY251)</f>
        <v>0</v>
      </c>
      <c r="AA251" s="3">
        <f>SUMIFS(PLAN!F:F,PLAN!A:A,AY251)</f>
        <v>0</v>
      </c>
      <c r="AB251" s="3">
        <f>SUMIFS(PLAN!G:G,PLAN!A:A,AY251)</f>
        <v>0</v>
      </c>
      <c r="AC251" s="11"/>
      <c r="AD251" s="52"/>
      <c r="AE251" s="12">
        <v>1.28</v>
      </c>
      <c r="AF251" s="12">
        <v>0.42</v>
      </c>
      <c r="AG251" s="12">
        <v>0.02</v>
      </c>
      <c r="AH251" s="12">
        <v>0.18</v>
      </c>
      <c r="AI251" s="12"/>
      <c r="AJ251" s="12">
        <v>0.24</v>
      </c>
      <c r="AK251" s="67">
        <f>SUMIFS(PLAN!H:H,PLAN!A:A,AY251)</f>
        <v>0</v>
      </c>
      <c r="AL251" s="13"/>
      <c r="AM251" s="14">
        <f t="shared" si="41"/>
        <v>0</v>
      </c>
      <c r="AN251" s="14">
        <f t="shared" si="42"/>
        <v>0</v>
      </c>
      <c r="AO251" s="14">
        <f t="shared" si="43"/>
        <v>0</v>
      </c>
      <c r="AP251" s="14">
        <f t="shared" si="44"/>
        <v>0</v>
      </c>
      <c r="AQ251" s="14">
        <f t="shared" si="45"/>
        <v>0</v>
      </c>
      <c r="AR251" s="14">
        <f t="shared" si="46"/>
        <v>0</v>
      </c>
      <c r="AS251" s="14"/>
      <c r="AT251" s="14">
        <f t="shared" si="47"/>
        <v>0</v>
      </c>
      <c r="AU251" s="15" t="s">
        <v>3</v>
      </c>
      <c r="AV251" s="16">
        <f t="shared" si="40"/>
        <v>41548</v>
      </c>
      <c r="AW251" s="17"/>
      <c r="AX251" s="2"/>
      <c r="AY251" s="47"/>
    </row>
    <row r="252" spans="1:51" s="44" customFormat="1" ht="21">
      <c r="A252" s="2"/>
      <c r="B252" s="2">
        <v>81001042</v>
      </c>
      <c r="C252" s="52" t="s">
        <v>284</v>
      </c>
      <c r="D252" s="3">
        <v>252</v>
      </c>
      <c r="E252" s="3"/>
      <c r="F252" s="4"/>
      <c r="G252" s="47"/>
      <c r="H252" s="5"/>
      <c r="I252" s="18"/>
      <c r="J252" s="18"/>
      <c r="K252" s="7" t="str">
        <f t="shared" si="36"/>
        <v>ญ.</v>
      </c>
      <c r="L252" s="19"/>
      <c r="M252" s="19"/>
      <c r="N252" s="19"/>
      <c r="O252" s="45" t="str">
        <f t="shared" si="37"/>
        <v>//</v>
      </c>
      <c r="P252" s="6">
        <f t="shared" si="38"/>
        <v>0</v>
      </c>
      <c r="Q252" s="7">
        <f t="shared" si="39"/>
        <v>0</v>
      </c>
      <c r="R252" s="8"/>
      <c r="S252" s="8">
        <v>41548</v>
      </c>
      <c r="T252" s="9"/>
      <c r="U252" s="9"/>
      <c r="V252" s="9"/>
      <c r="W252" s="55">
        <f>SUMIFS(PLAN!B:B,PLAN!A:A,AY252)</f>
        <v>0</v>
      </c>
      <c r="X252" s="3">
        <f>SUMIFS(PLAN!C:C,PLAN!A:A,AY252)</f>
        <v>0</v>
      </c>
      <c r="Y252" s="10">
        <f>SUMIFS(PLAN!D:D,PLAN!A:A,AY252)</f>
        <v>0</v>
      </c>
      <c r="Z252" s="3">
        <f>SUMIFS(PLAN!E:E,PLAN!A:A,AY252)</f>
        <v>0</v>
      </c>
      <c r="AA252" s="3">
        <f>SUMIFS(PLAN!F:F,PLAN!A:A,AY252)</f>
        <v>0</v>
      </c>
      <c r="AB252" s="3">
        <f>SUMIFS(PLAN!G:G,PLAN!A:A,AY252)</f>
        <v>0</v>
      </c>
      <c r="AC252" s="11"/>
      <c r="AD252" s="52"/>
      <c r="AE252" s="12">
        <v>1.28</v>
      </c>
      <c r="AF252" s="12">
        <v>0.42</v>
      </c>
      <c r="AG252" s="12">
        <v>0.02</v>
      </c>
      <c r="AH252" s="12">
        <v>0.18</v>
      </c>
      <c r="AI252" s="12"/>
      <c r="AJ252" s="12">
        <v>0.24</v>
      </c>
      <c r="AK252" s="67">
        <f>SUMIFS(PLAN!H:H,PLAN!A:A,AY252)</f>
        <v>0</v>
      </c>
      <c r="AL252" s="13"/>
      <c r="AM252" s="14">
        <f t="shared" si="41"/>
        <v>0</v>
      </c>
      <c r="AN252" s="14">
        <f t="shared" si="42"/>
        <v>0</v>
      </c>
      <c r="AO252" s="14">
        <f t="shared" si="43"/>
        <v>0</v>
      </c>
      <c r="AP252" s="14">
        <f t="shared" si="44"/>
        <v>0</v>
      </c>
      <c r="AQ252" s="14">
        <f t="shared" si="45"/>
        <v>0</v>
      </c>
      <c r="AR252" s="14">
        <f t="shared" si="46"/>
        <v>0</v>
      </c>
      <c r="AS252" s="14"/>
      <c r="AT252" s="14">
        <f t="shared" si="47"/>
        <v>0</v>
      </c>
      <c r="AU252" s="15" t="s">
        <v>3</v>
      </c>
      <c r="AV252" s="16">
        <f t="shared" si="40"/>
        <v>41548</v>
      </c>
      <c r="AW252" s="17"/>
      <c r="AX252" s="2"/>
      <c r="AY252" s="47"/>
    </row>
    <row r="253" spans="1:51" s="44" customFormat="1" ht="21">
      <c r="A253" s="2"/>
      <c r="B253" s="2">
        <v>81001042</v>
      </c>
      <c r="C253" s="52" t="s">
        <v>284</v>
      </c>
      <c r="D253" s="3">
        <v>253</v>
      </c>
      <c r="E253" s="3"/>
      <c r="F253" s="4"/>
      <c r="G253" s="47"/>
      <c r="H253" s="5"/>
      <c r="I253" s="18"/>
      <c r="J253" s="18"/>
      <c r="K253" s="7" t="str">
        <f t="shared" si="36"/>
        <v>ญ.</v>
      </c>
      <c r="L253" s="19"/>
      <c r="M253" s="19"/>
      <c r="N253" s="19"/>
      <c r="O253" s="45" t="str">
        <f t="shared" si="37"/>
        <v>//</v>
      </c>
      <c r="P253" s="6">
        <f t="shared" si="38"/>
        <v>0</v>
      </c>
      <c r="Q253" s="7">
        <f t="shared" si="39"/>
        <v>0</v>
      </c>
      <c r="R253" s="8"/>
      <c r="S253" s="8">
        <v>41548</v>
      </c>
      <c r="T253" s="9"/>
      <c r="U253" s="9"/>
      <c r="V253" s="9"/>
      <c r="W253" s="55">
        <f>SUMIFS(PLAN!B:B,PLAN!A:A,AY253)</f>
        <v>0</v>
      </c>
      <c r="X253" s="3">
        <f>SUMIFS(PLAN!C:C,PLAN!A:A,AY253)</f>
        <v>0</v>
      </c>
      <c r="Y253" s="10">
        <f>SUMIFS(PLAN!D:D,PLAN!A:A,AY253)</f>
        <v>0</v>
      </c>
      <c r="Z253" s="3">
        <f>SUMIFS(PLAN!E:E,PLAN!A:A,AY253)</f>
        <v>0</v>
      </c>
      <c r="AA253" s="3">
        <f>SUMIFS(PLAN!F:F,PLAN!A:A,AY253)</f>
        <v>0</v>
      </c>
      <c r="AB253" s="3">
        <f>SUMIFS(PLAN!G:G,PLAN!A:A,AY253)</f>
        <v>0</v>
      </c>
      <c r="AC253" s="11"/>
      <c r="AD253" s="52"/>
      <c r="AE253" s="12">
        <v>1.28</v>
      </c>
      <c r="AF253" s="12">
        <v>0.42</v>
      </c>
      <c r="AG253" s="12">
        <v>0.02</v>
      </c>
      <c r="AH253" s="12">
        <v>0.18</v>
      </c>
      <c r="AI253" s="12"/>
      <c r="AJ253" s="12">
        <v>0.24</v>
      </c>
      <c r="AK253" s="67">
        <f>SUMIFS(PLAN!H:H,PLAN!A:A,AY253)</f>
        <v>0</v>
      </c>
      <c r="AL253" s="13"/>
      <c r="AM253" s="14">
        <f t="shared" si="41"/>
        <v>0</v>
      </c>
      <c r="AN253" s="14">
        <f t="shared" si="42"/>
        <v>0</v>
      </c>
      <c r="AO253" s="14">
        <f t="shared" si="43"/>
        <v>0</v>
      </c>
      <c r="AP253" s="14">
        <f t="shared" si="44"/>
        <v>0</v>
      </c>
      <c r="AQ253" s="14">
        <f t="shared" si="45"/>
        <v>0</v>
      </c>
      <c r="AR253" s="14">
        <f t="shared" si="46"/>
        <v>0</v>
      </c>
      <c r="AS253" s="14"/>
      <c r="AT253" s="14">
        <f t="shared" si="47"/>
        <v>0</v>
      </c>
      <c r="AU253" s="15" t="s">
        <v>3</v>
      </c>
      <c r="AV253" s="16">
        <f t="shared" si="40"/>
        <v>41548</v>
      </c>
      <c r="AW253" s="17"/>
      <c r="AX253" s="2"/>
      <c r="AY253" s="47"/>
    </row>
    <row r="254" spans="1:51" s="44" customFormat="1" ht="21">
      <c r="A254" s="2"/>
      <c r="B254" s="2">
        <v>81001042</v>
      </c>
      <c r="C254" s="52" t="s">
        <v>284</v>
      </c>
      <c r="D254" s="3">
        <v>254</v>
      </c>
      <c r="E254" s="3"/>
      <c r="F254" s="4"/>
      <c r="G254" s="47"/>
      <c r="H254" s="5"/>
      <c r="I254" s="18"/>
      <c r="J254" s="18"/>
      <c r="K254" s="7" t="str">
        <f t="shared" si="36"/>
        <v>ญ.</v>
      </c>
      <c r="L254" s="19"/>
      <c r="M254" s="19"/>
      <c r="N254" s="19"/>
      <c r="O254" s="45" t="str">
        <f t="shared" si="37"/>
        <v>//</v>
      </c>
      <c r="P254" s="6">
        <f t="shared" si="38"/>
        <v>0</v>
      </c>
      <c r="Q254" s="7">
        <f t="shared" si="39"/>
        <v>0</v>
      </c>
      <c r="R254" s="8"/>
      <c r="S254" s="8">
        <v>41548</v>
      </c>
      <c r="T254" s="9"/>
      <c r="U254" s="9"/>
      <c r="V254" s="9"/>
      <c r="W254" s="55">
        <f>SUMIFS(PLAN!B:B,PLAN!A:A,AY254)</f>
        <v>0</v>
      </c>
      <c r="X254" s="3">
        <f>SUMIFS(PLAN!C:C,PLAN!A:A,AY254)</f>
        <v>0</v>
      </c>
      <c r="Y254" s="10">
        <f>SUMIFS(PLAN!D:D,PLAN!A:A,AY254)</f>
        <v>0</v>
      </c>
      <c r="Z254" s="3">
        <f>SUMIFS(PLAN!E:E,PLAN!A:A,AY254)</f>
        <v>0</v>
      </c>
      <c r="AA254" s="3">
        <f>SUMIFS(PLAN!F:F,PLAN!A:A,AY254)</f>
        <v>0</v>
      </c>
      <c r="AB254" s="3">
        <f>SUMIFS(PLAN!G:G,PLAN!A:A,AY254)</f>
        <v>0</v>
      </c>
      <c r="AC254" s="11"/>
      <c r="AD254" s="52"/>
      <c r="AE254" s="12">
        <v>1.28</v>
      </c>
      <c r="AF254" s="12">
        <v>0.42</v>
      </c>
      <c r="AG254" s="12">
        <v>0.02</v>
      </c>
      <c r="AH254" s="12">
        <v>0.18</v>
      </c>
      <c r="AI254" s="12"/>
      <c r="AJ254" s="12">
        <v>0.24</v>
      </c>
      <c r="AK254" s="67">
        <f>SUMIFS(PLAN!H:H,PLAN!A:A,AY254)</f>
        <v>0</v>
      </c>
      <c r="AL254" s="13"/>
      <c r="AM254" s="14">
        <f t="shared" si="41"/>
        <v>0</v>
      </c>
      <c r="AN254" s="14">
        <f t="shared" si="42"/>
        <v>0</v>
      </c>
      <c r="AO254" s="14">
        <f t="shared" si="43"/>
        <v>0</v>
      </c>
      <c r="AP254" s="14">
        <f t="shared" si="44"/>
        <v>0</v>
      </c>
      <c r="AQ254" s="14">
        <f t="shared" si="45"/>
        <v>0</v>
      </c>
      <c r="AR254" s="14">
        <f t="shared" si="46"/>
        <v>0</v>
      </c>
      <c r="AS254" s="14"/>
      <c r="AT254" s="14">
        <f t="shared" si="47"/>
        <v>0</v>
      </c>
      <c r="AU254" s="15" t="s">
        <v>3</v>
      </c>
      <c r="AV254" s="16">
        <f t="shared" si="40"/>
        <v>41548</v>
      </c>
      <c r="AW254" s="17"/>
      <c r="AX254" s="2"/>
      <c r="AY254" s="47"/>
    </row>
    <row r="255" spans="1:51" s="44" customFormat="1" ht="21">
      <c r="A255" s="2"/>
      <c r="B255" s="2">
        <v>81001042</v>
      </c>
      <c r="C255" s="52" t="s">
        <v>284</v>
      </c>
      <c r="D255" s="3">
        <v>255</v>
      </c>
      <c r="E255" s="3"/>
      <c r="F255" s="4"/>
      <c r="G255" s="47"/>
      <c r="H255" s="5"/>
      <c r="I255" s="18"/>
      <c r="J255" s="18"/>
      <c r="K255" s="7" t="str">
        <f t="shared" si="36"/>
        <v>ญ.</v>
      </c>
      <c r="L255" s="19"/>
      <c r="M255" s="19"/>
      <c r="N255" s="19"/>
      <c r="O255" s="45" t="str">
        <f t="shared" si="37"/>
        <v>//</v>
      </c>
      <c r="P255" s="6">
        <f t="shared" si="38"/>
        <v>0</v>
      </c>
      <c r="Q255" s="7">
        <f t="shared" si="39"/>
        <v>0</v>
      </c>
      <c r="R255" s="8"/>
      <c r="S255" s="8">
        <v>41548</v>
      </c>
      <c r="T255" s="9"/>
      <c r="U255" s="9"/>
      <c r="V255" s="9"/>
      <c r="W255" s="55">
        <f>SUMIFS(PLAN!B:B,PLAN!A:A,AY255)</f>
        <v>0</v>
      </c>
      <c r="X255" s="3">
        <f>SUMIFS(PLAN!C:C,PLAN!A:A,AY255)</f>
        <v>0</v>
      </c>
      <c r="Y255" s="10">
        <f>SUMIFS(PLAN!D:D,PLAN!A:A,AY255)</f>
        <v>0</v>
      </c>
      <c r="Z255" s="3">
        <f>SUMIFS(PLAN!E:E,PLAN!A:A,AY255)</f>
        <v>0</v>
      </c>
      <c r="AA255" s="3">
        <f>SUMIFS(PLAN!F:F,PLAN!A:A,AY255)</f>
        <v>0</v>
      </c>
      <c r="AB255" s="3">
        <f>SUMIFS(PLAN!G:G,PLAN!A:A,AY255)</f>
        <v>0</v>
      </c>
      <c r="AC255" s="11"/>
      <c r="AD255" s="52"/>
      <c r="AE255" s="12">
        <v>1.28</v>
      </c>
      <c r="AF255" s="12">
        <v>0.42</v>
      </c>
      <c r="AG255" s="12">
        <v>0.02</v>
      </c>
      <c r="AH255" s="12">
        <v>0.18</v>
      </c>
      <c r="AI255" s="12"/>
      <c r="AJ255" s="12">
        <v>0.24</v>
      </c>
      <c r="AK255" s="67">
        <f>SUMIFS(PLAN!H:H,PLAN!A:A,AY255)</f>
        <v>0</v>
      </c>
      <c r="AL255" s="13"/>
      <c r="AM255" s="14">
        <f t="shared" si="41"/>
        <v>0</v>
      </c>
      <c r="AN255" s="14">
        <f t="shared" si="42"/>
        <v>0</v>
      </c>
      <c r="AO255" s="14">
        <f t="shared" si="43"/>
        <v>0</v>
      </c>
      <c r="AP255" s="14">
        <f t="shared" si="44"/>
        <v>0</v>
      </c>
      <c r="AQ255" s="14">
        <f t="shared" si="45"/>
        <v>0</v>
      </c>
      <c r="AR255" s="14">
        <f t="shared" si="46"/>
        <v>0</v>
      </c>
      <c r="AS255" s="14"/>
      <c r="AT255" s="14">
        <f t="shared" si="47"/>
        <v>0</v>
      </c>
      <c r="AU255" s="15" t="s">
        <v>3</v>
      </c>
      <c r="AV255" s="16">
        <f t="shared" si="40"/>
        <v>41548</v>
      </c>
      <c r="AW255" s="17"/>
      <c r="AX255" s="2"/>
      <c r="AY255" s="47"/>
    </row>
    <row r="256" spans="1:51" s="44" customFormat="1" ht="21">
      <c r="A256" s="2"/>
      <c r="B256" s="2">
        <v>81001042</v>
      </c>
      <c r="C256" s="52" t="s">
        <v>284</v>
      </c>
      <c r="D256" s="3">
        <v>256</v>
      </c>
      <c r="E256" s="3"/>
      <c r="F256" s="4"/>
      <c r="G256" s="47"/>
      <c r="H256" s="5"/>
      <c r="I256" s="18"/>
      <c r="J256" s="18"/>
      <c r="K256" s="7" t="str">
        <f t="shared" si="36"/>
        <v>ญ.</v>
      </c>
      <c r="L256" s="19"/>
      <c r="M256" s="19"/>
      <c r="N256" s="19"/>
      <c r="O256" s="45" t="str">
        <f t="shared" si="37"/>
        <v>//</v>
      </c>
      <c r="P256" s="6">
        <f t="shared" si="38"/>
        <v>0</v>
      </c>
      <c r="Q256" s="7">
        <f t="shared" si="39"/>
        <v>0</v>
      </c>
      <c r="R256" s="8"/>
      <c r="S256" s="8">
        <v>41548</v>
      </c>
      <c r="T256" s="9"/>
      <c r="U256" s="9"/>
      <c r="V256" s="9"/>
      <c r="W256" s="55">
        <f>SUMIFS(PLAN!B:B,PLAN!A:A,AY256)</f>
        <v>0</v>
      </c>
      <c r="X256" s="3">
        <f>SUMIFS(PLAN!C:C,PLAN!A:A,AY256)</f>
        <v>0</v>
      </c>
      <c r="Y256" s="10">
        <f>SUMIFS(PLAN!D:D,PLAN!A:A,AY256)</f>
        <v>0</v>
      </c>
      <c r="Z256" s="3">
        <f>SUMIFS(PLAN!E:E,PLAN!A:A,AY256)</f>
        <v>0</v>
      </c>
      <c r="AA256" s="3">
        <f>SUMIFS(PLAN!F:F,PLAN!A:A,AY256)</f>
        <v>0</v>
      </c>
      <c r="AB256" s="3">
        <f>SUMIFS(PLAN!G:G,PLAN!A:A,AY256)</f>
        <v>0</v>
      </c>
      <c r="AC256" s="11"/>
      <c r="AD256" s="52"/>
      <c r="AE256" s="12">
        <v>1.28</v>
      </c>
      <c r="AF256" s="12">
        <v>0.42</v>
      </c>
      <c r="AG256" s="12">
        <v>0.02</v>
      </c>
      <c r="AH256" s="12">
        <v>0.18</v>
      </c>
      <c r="AI256" s="12"/>
      <c r="AJ256" s="12">
        <v>0.24</v>
      </c>
      <c r="AK256" s="67">
        <f>SUMIFS(PLAN!H:H,PLAN!A:A,AY256)</f>
        <v>0</v>
      </c>
      <c r="AL256" s="13"/>
      <c r="AM256" s="14">
        <f t="shared" si="41"/>
        <v>0</v>
      </c>
      <c r="AN256" s="14">
        <f t="shared" si="42"/>
        <v>0</v>
      </c>
      <c r="AO256" s="14">
        <f t="shared" si="43"/>
        <v>0</v>
      </c>
      <c r="AP256" s="14">
        <f t="shared" si="44"/>
        <v>0</v>
      </c>
      <c r="AQ256" s="14">
        <f t="shared" si="45"/>
        <v>0</v>
      </c>
      <c r="AR256" s="14">
        <f t="shared" si="46"/>
        <v>0</v>
      </c>
      <c r="AS256" s="14"/>
      <c r="AT256" s="14">
        <f t="shared" si="47"/>
        <v>0</v>
      </c>
      <c r="AU256" s="15" t="s">
        <v>3</v>
      </c>
      <c r="AV256" s="16">
        <f t="shared" si="40"/>
        <v>41548</v>
      </c>
      <c r="AW256" s="17"/>
      <c r="AX256" s="2"/>
      <c r="AY256" s="47"/>
    </row>
    <row r="257" spans="1:51" s="44" customFormat="1" ht="21">
      <c r="A257" s="2"/>
      <c r="B257" s="2">
        <v>81001042</v>
      </c>
      <c r="C257" s="52" t="s">
        <v>284</v>
      </c>
      <c r="D257" s="3">
        <v>257</v>
      </c>
      <c r="E257" s="3"/>
      <c r="F257" s="4"/>
      <c r="G257" s="47"/>
      <c r="H257" s="5"/>
      <c r="I257" s="18"/>
      <c r="J257" s="18"/>
      <c r="K257" s="7" t="str">
        <f t="shared" si="36"/>
        <v>ญ.</v>
      </c>
      <c r="L257" s="19"/>
      <c r="M257" s="19"/>
      <c r="N257" s="19"/>
      <c r="O257" s="45" t="str">
        <f t="shared" si="37"/>
        <v>//</v>
      </c>
      <c r="P257" s="6">
        <f t="shared" si="38"/>
        <v>0</v>
      </c>
      <c r="Q257" s="7">
        <f t="shared" si="39"/>
        <v>0</v>
      </c>
      <c r="R257" s="8"/>
      <c r="S257" s="8">
        <v>41548</v>
      </c>
      <c r="T257" s="9"/>
      <c r="U257" s="9"/>
      <c r="V257" s="9"/>
      <c r="W257" s="55">
        <f>SUMIFS(PLAN!B:B,PLAN!A:A,AY257)</f>
        <v>0</v>
      </c>
      <c r="X257" s="3">
        <f>SUMIFS(PLAN!C:C,PLAN!A:A,AY257)</f>
        <v>0</v>
      </c>
      <c r="Y257" s="10">
        <f>SUMIFS(PLAN!D:D,PLAN!A:A,AY257)</f>
        <v>0</v>
      </c>
      <c r="Z257" s="3">
        <f>SUMIFS(PLAN!E:E,PLAN!A:A,AY257)</f>
        <v>0</v>
      </c>
      <c r="AA257" s="3">
        <f>SUMIFS(PLAN!F:F,PLAN!A:A,AY257)</f>
        <v>0</v>
      </c>
      <c r="AB257" s="3">
        <f>SUMIFS(PLAN!G:G,PLAN!A:A,AY257)</f>
        <v>0</v>
      </c>
      <c r="AC257" s="11"/>
      <c r="AD257" s="52"/>
      <c r="AE257" s="12">
        <v>1.28</v>
      </c>
      <c r="AF257" s="12">
        <v>0.42</v>
      </c>
      <c r="AG257" s="12">
        <v>0.02</v>
      </c>
      <c r="AH257" s="12">
        <v>0.18</v>
      </c>
      <c r="AI257" s="12"/>
      <c r="AJ257" s="12">
        <v>0.24</v>
      </c>
      <c r="AK257" s="67">
        <f>SUMIFS(PLAN!H:H,PLAN!A:A,AY257)</f>
        <v>0</v>
      </c>
      <c r="AL257" s="13"/>
      <c r="AM257" s="14">
        <f t="shared" si="41"/>
        <v>0</v>
      </c>
      <c r="AN257" s="14">
        <f t="shared" si="42"/>
        <v>0</v>
      </c>
      <c r="AO257" s="14">
        <f t="shared" si="43"/>
        <v>0</v>
      </c>
      <c r="AP257" s="14">
        <f t="shared" si="44"/>
        <v>0</v>
      </c>
      <c r="AQ257" s="14">
        <f t="shared" si="45"/>
        <v>0</v>
      </c>
      <c r="AR257" s="14">
        <f t="shared" si="46"/>
        <v>0</v>
      </c>
      <c r="AS257" s="14"/>
      <c r="AT257" s="14">
        <f t="shared" si="47"/>
        <v>0</v>
      </c>
      <c r="AU257" s="15" t="s">
        <v>3</v>
      </c>
      <c r="AV257" s="16">
        <f t="shared" si="40"/>
        <v>41548</v>
      </c>
      <c r="AW257" s="17"/>
      <c r="AX257" s="2"/>
      <c r="AY257" s="47"/>
    </row>
    <row r="258" spans="1:51" s="44" customFormat="1" ht="21">
      <c r="A258" s="2"/>
      <c r="B258" s="2">
        <v>81001042</v>
      </c>
      <c r="C258" s="52" t="s">
        <v>284</v>
      </c>
      <c r="D258" s="3">
        <v>258</v>
      </c>
      <c r="E258" s="3"/>
      <c r="F258" s="4"/>
      <c r="G258" s="47"/>
      <c r="H258" s="5"/>
      <c r="I258" s="18"/>
      <c r="J258" s="18"/>
      <c r="K258" s="7" t="str">
        <f t="shared" ref="K258:K321" si="48">IF(LEFT(H258,3)="ดช.","ช.",IF(LEFT(H258,3)="นาย","ช.","ญ."))</f>
        <v>ญ.</v>
      </c>
      <c r="L258" s="19"/>
      <c r="M258" s="19"/>
      <c r="N258" s="19"/>
      <c r="O258" s="45" t="str">
        <f t="shared" ref="O258:O321" si="49">CONCATENATE(L258,"/",M258,"/",N258)</f>
        <v>//</v>
      </c>
      <c r="P258" s="6">
        <f t="shared" ref="P258:P321" si="50">IF(R258=0,0,DATE(N258-543,M258,L258))</f>
        <v>0</v>
      </c>
      <c r="Q258" s="7">
        <f t="shared" ref="Q258:Q321" si="51">IF(P258=0+R258=0,0,DATEDIF(P258,R258,"Y"))</f>
        <v>0</v>
      </c>
      <c r="R258" s="8"/>
      <c r="S258" s="8">
        <v>41548</v>
      </c>
      <c r="T258" s="9"/>
      <c r="U258" s="9"/>
      <c r="V258" s="9"/>
      <c r="W258" s="55">
        <f>SUMIFS(PLAN!B:B,PLAN!A:A,AY258)</f>
        <v>0</v>
      </c>
      <c r="X258" s="3">
        <f>SUMIFS(PLAN!C:C,PLAN!A:A,AY258)</f>
        <v>0</v>
      </c>
      <c r="Y258" s="10">
        <f>SUMIFS(PLAN!D:D,PLAN!A:A,AY258)</f>
        <v>0</v>
      </c>
      <c r="Z258" s="3">
        <f>SUMIFS(PLAN!E:E,PLAN!A:A,AY258)</f>
        <v>0</v>
      </c>
      <c r="AA258" s="3">
        <f>SUMIFS(PLAN!F:F,PLAN!A:A,AY258)</f>
        <v>0</v>
      </c>
      <c r="AB258" s="3">
        <f>SUMIFS(PLAN!G:G,PLAN!A:A,AY258)</f>
        <v>0</v>
      </c>
      <c r="AC258" s="11"/>
      <c r="AD258" s="52"/>
      <c r="AE258" s="12">
        <v>1.28</v>
      </c>
      <c r="AF258" s="12">
        <v>0.42</v>
      </c>
      <c r="AG258" s="12">
        <v>0.02</v>
      </c>
      <c r="AH258" s="12">
        <v>0.18</v>
      </c>
      <c r="AI258" s="12"/>
      <c r="AJ258" s="12">
        <v>0.24</v>
      </c>
      <c r="AK258" s="67">
        <f>SUMIFS(PLAN!H:H,PLAN!A:A,AY258)</f>
        <v>0</v>
      </c>
      <c r="AL258" s="13"/>
      <c r="AM258" s="14">
        <f t="shared" si="41"/>
        <v>0</v>
      </c>
      <c r="AN258" s="14">
        <f t="shared" si="42"/>
        <v>0</v>
      </c>
      <c r="AO258" s="14">
        <f t="shared" si="43"/>
        <v>0</v>
      </c>
      <c r="AP258" s="14">
        <f t="shared" si="44"/>
        <v>0</v>
      </c>
      <c r="AQ258" s="14">
        <f t="shared" si="45"/>
        <v>0</v>
      </c>
      <c r="AR258" s="14">
        <f t="shared" si="46"/>
        <v>0</v>
      </c>
      <c r="AS258" s="14"/>
      <c r="AT258" s="14">
        <f t="shared" si="47"/>
        <v>0</v>
      </c>
      <c r="AU258" s="15" t="s">
        <v>3</v>
      </c>
      <c r="AV258" s="16">
        <f t="shared" ref="AV258:AV321" si="52">S258-R258</f>
        <v>41548</v>
      </c>
      <c r="AW258" s="17"/>
      <c r="AX258" s="2"/>
      <c r="AY258" s="47"/>
    </row>
    <row r="259" spans="1:51" s="44" customFormat="1" ht="21">
      <c r="A259" s="2"/>
      <c r="B259" s="2">
        <v>81001042</v>
      </c>
      <c r="C259" s="52" t="s">
        <v>284</v>
      </c>
      <c r="D259" s="3">
        <v>259</v>
      </c>
      <c r="E259" s="3"/>
      <c r="F259" s="4"/>
      <c r="G259" s="47"/>
      <c r="H259" s="5"/>
      <c r="I259" s="18"/>
      <c r="J259" s="18"/>
      <c r="K259" s="7" t="str">
        <f t="shared" si="48"/>
        <v>ญ.</v>
      </c>
      <c r="L259" s="19"/>
      <c r="M259" s="19"/>
      <c r="N259" s="19"/>
      <c r="O259" s="45" t="str">
        <f t="shared" si="49"/>
        <v>//</v>
      </c>
      <c r="P259" s="6">
        <f t="shared" si="50"/>
        <v>0</v>
      </c>
      <c r="Q259" s="7">
        <f t="shared" si="51"/>
        <v>0</v>
      </c>
      <c r="R259" s="8"/>
      <c r="S259" s="8">
        <v>41548</v>
      </c>
      <c r="T259" s="9"/>
      <c r="U259" s="9"/>
      <c r="V259" s="9"/>
      <c r="W259" s="55">
        <f>SUMIFS(PLAN!B:B,PLAN!A:A,AY259)</f>
        <v>0</v>
      </c>
      <c r="X259" s="3">
        <f>SUMIFS(PLAN!C:C,PLAN!A:A,AY259)</f>
        <v>0</v>
      </c>
      <c r="Y259" s="10">
        <f>SUMIFS(PLAN!D:D,PLAN!A:A,AY259)</f>
        <v>0</v>
      </c>
      <c r="Z259" s="3">
        <f>SUMIFS(PLAN!E:E,PLAN!A:A,AY259)</f>
        <v>0</v>
      </c>
      <c r="AA259" s="3">
        <f>SUMIFS(PLAN!F:F,PLAN!A:A,AY259)</f>
        <v>0</v>
      </c>
      <c r="AB259" s="3">
        <f>SUMIFS(PLAN!G:G,PLAN!A:A,AY259)</f>
        <v>0</v>
      </c>
      <c r="AC259" s="11"/>
      <c r="AD259" s="52"/>
      <c r="AE259" s="12">
        <v>1.28</v>
      </c>
      <c r="AF259" s="12">
        <v>0.42</v>
      </c>
      <c r="AG259" s="12">
        <v>0.02</v>
      </c>
      <c r="AH259" s="12">
        <v>0.18</v>
      </c>
      <c r="AI259" s="12"/>
      <c r="AJ259" s="12">
        <v>0.24</v>
      </c>
      <c r="AK259" s="67">
        <f>SUMIFS(PLAN!H:H,PLAN!A:A,AY259)</f>
        <v>0</v>
      </c>
      <c r="AL259" s="13"/>
      <c r="AM259" s="14">
        <f t="shared" si="41"/>
        <v>0</v>
      </c>
      <c r="AN259" s="14">
        <f t="shared" si="42"/>
        <v>0</v>
      </c>
      <c r="AO259" s="14">
        <f t="shared" si="43"/>
        <v>0</v>
      </c>
      <c r="AP259" s="14">
        <f t="shared" si="44"/>
        <v>0</v>
      </c>
      <c r="AQ259" s="14">
        <f t="shared" si="45"/>
        <v>0</v>
      </c>
      <c r="AR259" s="14">
        <f t="shared" si="46"/>
        <v>0</v>
      </c>
      <c r="AS259" s="14"/>
      <c r="AT259" s="14">
        <f t="shared" si="47"/>
        <v>0</v>
      </c>
      <c r="AU259" s="15" t="s">
        <v>3</v>
      </c>
      <c r="AV259" s="16">
        <f t="shared" si="52"/>
        <v>41548</v>
      </c>
      <c r="AW259" s="17"/>
      <c r="AX259" s="2"/>
      <c r="AY259" s="47"/>
    </row>
    <row r="260" spans="1:51" s="44" customFormat="1" ht="21">
      <c r="A260" s="2"/>
      <c r="B260" s="2">
        <v>81001042</v>
      </c>
      <c r="C260" s="52" t="s">
        <v>284</v>
      </c>
      <c r="D260" s="3">
        <v>260</v>
      </c>
      <c r="E260" s="3"/>
      <c r="F260" s="4"/>
      <c r="G260" s="47"/>
      <c r="H260" s="5"/>
      <c r="I260" s="18"/>
      <c r="J260" s="18"/>
      <c r="K260" s="7" t="str">
        <f t="shared" si="48"/>
        <v>ญ.</v>
      </c>
      <c r="L260" s="19"/>
      <c r="M260" s="19"/>
      <c r="N260" s="19"/>
      <c r="O260" s="45" t="str">
        <f t="shared" si="49"/>
        <v>//</v>
      </c>
      <c r="P260" s="6">
        <f t="shared" si="50"/>
        <v>0</v>
      </c>
      <c r="Q260" s="7">
        <f t="shared" si="51"/>
        <v>0</v>
      </c>
      <c r="R260" s="8"/>
      <c r="S260" s="8">
        <v>41548</v>
      </c>
      <c r="T260" s="9"/>
      <c r="U260" s="9"/>
      <c r="V260" s="9"/>
      <c r="W260" s="55">
        <f>SUMIFS(PLAN!B:B,PLAN!A:A,AY260)</f>
        <v>0</v>
      </c>
      <c r="X260" s="3">
        <f>SUMIFS(PLAN!C:C,PLAN!A:A,AY260)</f>
        <v>0</v>
      </c>
      <c r="Y260" s="10">
        <f>SUMIFS(PLAN!D:D,PLAN!A:A,AY260)</f>
        <v>0</v>
      </c>
      <c r="Z260" s="3">
        <f>SUMIFS(PLAN!E:E,PLAN!A:A,AY260)</f>
        <v>0</v>
      </c>
      <c r="AA260" s="3">
        <f>SUMIFS(PLAN!F:F,PLAN!A:A,AY260)</f>
        <v>0</v>
      </c>
      <c r="AB260" s="3">
        <f>SUMIFS(PLAN!G:G,PLAN!A:A,AY260)</f>
        <v>0</v>
      </c>
      <c r="AC260" s="11"/>
      <c r="AD260" s="52"/>
      <c r="AE260" s="12">
        <v>1.28</v>
      </c>
      <c r="AF260" s="12">
        <v>0.42</v>
      </c>
      <c r="AG260" s="12">
        <v>0.02</v>
      </c>
      <c r="AH260" s="12">
        <v>0.18</v>
      </c>
      <c r="AI260" s="12"/>
      <c r="AJ260" s="12">
        <v>0.24</v>
      </c>
      <c r="AK260" s="67">
        <f>SUMIFS(PLAN!H:H,PLAN!A:A,AY260)</f>
        <v>0</v>
      </c>
      <c r="AL260" s="13"/>
      <c r="AM260" s="14">
        <f t="shared" si="41"/>
        <v>0</v>
      </c>
      <c r="AN260" s="14">
        <f t="shared" si="42"/>
        <v>0</v>
      </c>
      <c r="AO260" s="14">
        <f t="shared" si="43"/>
        <v>0</v>
      </c>
      <c r="AP260" s="14">
        <f t="shared" si="44"/>
        <v>0</v>
      </c>
      <c r="AQ260" s="14">
        <f t="shared" si="45"/>
        <v>0</v>
      </c>
      <c r="AR260" s="14">
        <f t="shared" si="46"/>
        <v>0</v>
      </c>
      <c r="AS260" s="14"/>
      <c r="AT260" s="14">
        <f t="shared" si="47"/>
        <v>0</v>
      </c>
      <c r="AU260" s="15" t="s">
        <v>3</v>
      </c>
      <c r="AV260" s="16">
        <f t="shared" si="52"/>
        <v>41548</v>
      </c>
      <c r="AW260" s="17"/>
      <c r="AX260" s="2"/>
      <c r="AY260" s="47"/>
    </row>
    <row r="261" spans="1:51" s="44" customFormat="1" ht="21">
      <c r="A261" s="2"/>
      <c r="B261" s="2">
        <v>81001042</v>
      </c>
      <c r="C261" s="52" t="s">
        <v>284</v>
      </c>
      <c r="D261" s="3">
        <v>261</v>
      </c>
      <c r="E261" s="3"/>
      <c r="F261" s="4"/>
      <c r="G261" s="47"/>
      <c r="H261" s="5"/>
      <c r="I261" s="18"/>
      <c r="J261" s="18"/>
      <c r="K261" s="7" t="str">
        <f t="shared" si="48"/>
        <v>ญ.</v>
      </c>
      <c r="L261" s="19"/>
      <c r="M261" s="19"/>
      <c r="N261" s="19"/>
      <c r="O261" s="45" t="str">
        <f t="shared" si="49"/>
        <v>//</v>
      </c>
      <c r="P261" s="6">
        <f t="shared" si="50"/>
        <v>0</v>
      </c>
      <c r="Q261" s="7">
        <f t="shared" si="51"/>
        <v>0</v>
      </c>
      <c r="R261" s="8"/>
      <c r="S261" s="8">
        <v>41548</v>
      </c>
      <c r="T261" s="9"/>
      <c r="U261" s="9"/>
      <c r="V261" s="9"/>
      <c r="W261" s="55">
        <f>SUMIFS(PLAN!B:B,PLAN!A:A,AY261)</f>
        <v>0</v>
      </c>
      <c r="X261" s="3">
        <f>SUMIFS(PLAN!C:C,PLAN!A:A,AY261)</f>
        <v>0</v>
      </c>
      <c r="Y261" s="10">
        <f>SUMIFS(PLAN!D:D,PLAN!A:A,AY261)</f>
        <v>0</v>
      </c>
      <c r="Z261" s="3">
        <f>SUMIFS(PLAN!E:E,PLAN!A:A,AY261)</f>
        <v>0</v>
      </c>
      <c r="AA261" s="3">
        <f>SUMIFS(PLAN!F:F,PLAN!A:A,AY261)</f>
        <v>0</v>
      </c>
      <c r="AB261" s="3">
        <f>SUMIFS(PLAN!G:G,PLAN!A:A,AY261)</f>
        <v>0</v>
      </c>
      <c r="AC261" s="11"/>
      <c r="AD261" s="52"/>
      <c r="AE261" s="12">
        <v>1.28</v>
      </c>
      <c r="AF261" s="12">
        <v>0.42</v>
      </c>
      <c r="AG261" s="12">
        <v>0.02</v>
      </c>
      <c r="AH261" s="12">
        <v>0.18</v>
      </c>
      <c r="AI261" s="12"/>
      <c r="AJ261" s="12">
        <v>0.24</v>
      </c>
      <c r="AK261" s="67">
        <f>SUMIFS(PLAN!H:H,PLAN!A:A,AY261)</f>
        <v>0</v>
      </c>
      <c r="AL261" s="13"/>
      <c r="AM261" s="14">
        <f t="shared" si="41"/>
        <v>0</v>
      </c>
      <c r="AN261" s="14">
        <f t="shared" si="42"/>
        <v>0</v>
      </c>
      <c r="AO261" s="14">
        <f t="shared" si="43"/>
        <v>0</v>
      </c>
      <c r="AP261" s="14">
        <f t="shared" si="44"/>
        <v>0</v>
      </c>
      <c r="AQ261" s="14">
        <f t="shared" si="45"/>
        <v>0</v>
      </c>
      <c r="AR261" s="14">
        <f t="shared" si="46"/>
        <v>0</v>
      </c>
      <c r="AS261" s="14"/>
      <c r="AT261" s="14">
        <f t="shared" si="47"/>
        <v>0</v>
      </c>
      <c r="AU261" s="15" t="s">
        <v>3</v>
      </c>
      <c r="AV261" s="16">
        <f t="shared" si="52"/>
        <v>41548</v>
      </c>
      <c r="AW261" s="17"/>
      <c r="AX261" s="2"/>
      <c r="AY261" s="47"/>
    </row>
    <row r="262" spans="1:51" s="44" customFormat="1" ht="21">
      <c r="A262" s="2"/>
      <c r="B262" s="2">
        <v>81001042</v>
      </c>
      <c r="C262" s="52" t="s">
        <v>284</v>
      </c>
      <c r="D262" s="3">
        <v>262</v>
      </c>
      <c r="E262" s="3"/>
      <c r="F262" s="4"/>
      <c r="G262" s="47"/>
      <c r="H262" s="5"/>
      <c r="I262" s="18"/>
      <c r="J262" s="18"/>
      <c r="K262" s="7" t="str">
        <f t="shared" si="48"/>
        <v>ญ.</v>
      </c>
      <c r="L262" s="19"/>
      <c r="M262" s="19"/>
      <c r="N262" s="19"/>
      <c r="O262" s="45" t="str">
        <f t="shared" si="49"/>
        <v>//</v>
      </c>
      <c r="P262" s="6">
        <f t="shared" si="50"/>
        <v>0</v>
      </c>
      <c r="Q262" s="7">
        <f t="shared" si="51"/>
        <v>0</v>
      </c>
      <c r="R262" s="8"/>
      <c r="S262" s="8">
        <v>41548</v>
      </c>
      <c r="T262" s="9"/>
      <c r="U262" s="9"/>
      <c r="V262" s="9"/>
      <c r="W262" s="55">
        <f>SUMIFS(PLAN!B:B,PLAN!A:A,AY262)</f>
        <v>0</v>
      </c>
      <c r="X262" s="3">
        <f>SUMIFS(PLAN!C:C,PLAN!A:A,AY262)</f>
        <v>0</v>
      </c>
      <c r="Y262" s="10">
        <f>SUMIFS(PLAN!D:D,PLAN!A:A,AY262)</f>
        <v>0</v>
      </c>
      <c r="Z262" s="3">
        <f>SUMIFS(PLAN!E:E,PLAN!A:A,AY262)</f>
        <v>0</v>
      </c>
      <c r="AA262" s="3">
        <f>SUMIFS(PLAN!F:F,PLAN!A:A,AY262)</f>
        <v>0</v>
      </c>
      <c r="AB262" s="3">
        <f>SUMIFS(PLAN!G:G,PLAN!A:A,AY262)</f>
        <v>0</v>
      </c>
      <c r="AC262" s="11"/>
      <c r="AD262" s="52"/>
      <c r="AE262" s="12">
        <v>1.28</v>
      </c>
      <c r="AF262" s="12">
        <v>0.42</v>
      </c>
      <c r="AG262" s="12">
        <v>0.02</v>
      </c>
      <c r="AH262" s="12">
        <v>0.18</v>
      </c>
      <c r="AI262" s="12"/>
      <c r="AJ262" s="12">
        <v>0.24</v>
      </c>
      <c r="AK262" s="67">
        <f>SUMIFS(PLAN!H:H,PLAN!A:A,AY262)</f>
        <v>0</v>
      </c>
      <c r="AL262" s="13"/>
      <c r="AM262" s="14">
        <f t="shared" ref="AM262:AM325" si="53">ROUND(W262*AE262/1000*0.5/183*AV262,2)</f>
        <v>0</v>
      </c>
      <c r="AN262" s="14">
        <f t="shared" ref="AN262:AN325" si="54">ROUND(X262*AF262/1000*0.5/183*AV262,2)</f>
        <v>0</v>
      </c>
      <c r="AO262" s="14">
        <f t="shared" ref="AO262:AO325" si="55">ROUND(Y262*AG262/1000*0.5/183*AV262,2)</f>
        <v>0</v>
      </c>
      <c r="AP262" s="14">
        <f t="shared" ref="AP262:AP325" si="56">ROUND(Z262*AH262/1000*0.5/183*AV262,2)</f>
        <v>0</v>
      </c>
      <c r="AQ262" s="14">
        <f t="shared" ref="AQ262:AQ325" si="57">ROUND(AA262*AJ262/1000*0.5/183*AV262,2)</f>
        <v>0</v>
      </c>
      <c r="AR262" s="14">
        <f t="shared" ref="AR262:AR325" si="58">ROUND(AK262*0.5/183*AV262,2)</f>
        <v>0</v>
      </c>
      <c r="AS262" s="14"/>
      <c r="AT262" s="14">
        <f t="shared" ref="AT262:AT325" si="59">AM262+AN262+AO262+AP262+AQ262+AR262</f>
        <v>0</v>
      </c>
      <c r="AU262" s="15" t="s">
        <v>3</v>
      </c>
      <c r="AV262" s="16">
        <f t="shared" si="52"/>
        <v>41548</v>
      </c>
      <c r="AW262" s="17"/>
      <c r="AX262" s="2"/>
      <c r="AY262" s="47"/>
    </row>
    <row r="263" spans="1:51" s="44" customFormat="1" ht="21">
      <c r="A263" s="2"/>
      <c r="B263" s="2">
        <v>81001042</v>
      </c>
      <c r="C263" s="52" t="s">
        <v>284</v>
      </c>
      <c r="D263" s="3">
        <v>263</v>
      </c>
      <c r="E263" s="3"/>
      <c r="F263" s="4"/>
      <c r="G263" s="47"/>
      <c r="H263" s="5"/>
      <c r="I263" s="18"/>
      <c r="J263" s="18"/>
      <c r="K263" s="7" t="str">
        <f t="shared" si="48"/>
        <v>ญ.</v>
      </c>
      <c r="L263" s="19"/>
      <c r="M263" s="19"/>
      <c r="N263" s="19"/>
      <c r="O263" s="45" t="str">
        <f t="shared" si="49"/>
        <v>//</v>
      </c>
      <c r="P263" s="6">
        <f t="shared" si="50"/>
        <v>0</v>
      </c>
      <c r="Q263" s="7">
        <f t="shared" si="51"/>
        <v>0</v>
      </c>
      <c r="R263" s="8"/>
      <c r="S263" s="8">
        <v>41548</v>
      </c>
      <c r="T263" s="9"/>
      <c r="U263" s="9"/>
      <c r="V263" s="9"/>
      <c r="W263" s="55">
        <f>SUMIFS(PLAN!B:B,PLAN!A:A,AY263)</f>
        <v>0</v>
      </c>
      <c r="X263" s="3">
        <f>SUMIFS(PLAN!C:C,PLAN!A:A,AY263)</f>
        <v>0</v>
      </c>
      <c r="Y263" s="10">
        <f>SUMIFS(PLAN!D:D,PLAN!A:A,AY263)</f>
        <v>0</v>
      </c>
      <c r="Z263" s="3">
        <f>SUMIFS(PLAN!E:E,PLAN!A:A,AY263)</f>
        <v>0</v>
      </c>
      <c r="AA263" s="3">
        <f>SUMIFS(PLAN!F:F,PLAN!A:A,AY263)</f>
        <v>0</v>
      </c>
      <c r="AB263" s="3">
        <f>SUMIFS(PLAN!G:G,PLAN!A:A,AY263)</f>
        <v>0</v>
      </c>
      <c r="AC263" s="11"/>
      <c r="AD263" s="52"/>
      <c r="AE263" s="12">
        <v>1.28</v>
      </c>
      <c r="AF263" s="12">
        <v>0.42</v>
      </c>
      <c r="AG263" s="12">
        <v>0.02</v>
      </c>
      <c r="AH263" s="12">
        <v>0.18</v>
      </c>
      <c r="AI263" s="12"/>
      <c r="AJ263" s="12">
        <v>0.24</v>
      </c>
      <c r="AK263" s="67">
        <f>SUMIFS(PLAN!H:H,PLAN!A:A,AY263)</f>
        <v>0</v>
      </c>
      <c r="AL263" s="13"/>
      <c r="AM263" s="14">
        <f t="shared" si="53"/>
        <v>0</v>
      </c>
      <c r="AN263" s="14">
        <f t="shared" si="54"/>
        <v>0</v>
      </c>
      <c r="AO263" s="14">
        <f t="shared" si="55"/>
        <v>0</v>
      </c>
      <c r="AP263" s="14">
        <f t="shared" si="56"/>
        <v>0</v>
      </c>
      <c r="AQ263" s="14">
        <f t="shared" si="57"/>
        <v>0</v>
      </c>
      <c r="AR263" s="14">
        <f t="shared" si="58"/>
        <v>0</v>
      </c>
      <c r="AS263" s="14"/>
      <c r="AT263" s="14">
        <f t="shared" si="59"/>
        <v>0</v>
      </c>
      <c r="AU263" s="15" t="s">
        <v>3</v>
      </c>
      <c r="AV263" s="16">
        <f t="shared" si="52"/>
        <v>41548</v>
      </c>
      <c r="AW263" s="17"/>
      <c r="AX263" s="2"/>
      <c r="AY263" s="47"/>
    </row>
    <row r="264" spans="1:51" s="44" customFormat="1" ht="21">
      <c r="A264" s="2"/>
      <c r="B264" s="2">
        <v>81001042</v>
      </c>
      <c r="C264" s="52" t="s">
        <v>284</v>
      </c>
      <c r="D264" s="3">
        <v>264</v>
      </c>
      <c r="E264" s="3"/>
      <c r="F264" s="4"/>
      <c r="G264" s="47"/>
      <c r="H264" s="5"/>
      <c r="I264" s="18"/>
      <c r="J264" s="18"/>
      <c r="K264" s="7" t="str">
        <f t="shared" si="48"/>
        <v>ญ.</v>
      </c>
      <c r="L264" s="19"/>
      <c r="M264" s="19"/>
      <c r="N264" s="19"/>
      <c r="O264" s="45" t="str">
        <f t="shared" si="49"/>
        <v>//</v>
      </c>
      <c r="P264" s="6">
        <f t="shared" si="50"/>
        <v>0</v>
      </c>
      <c r="Q264" s="7">
        <f t="shared" si="51"/>
        <v>0</v>
      </c>
      <c r="R264" s="8"/>
      <c r="S264" s="8">
        <v>41548</v>
      </c>
      <c r="T264" s="9"/>
      <c r="U264" s="9"/>
      <c r="V264" s="9"/>
      <c r="W264" s="55">
        <f>SUMIFS(PLAN!B:B,PLAN!A:A,AY264)</f>
        <v>0</v>
      </c>
      <c r="X264" s="3">
        <f>SUMIFS(PLAN!C:C,PLAN!A:A,AY264)</f>
        <v>0</v>
      </c>
      <c r="Y264" s="10">
        <f>SUMIFS(PLAN!D:D,PLAN!A:A,AY264)</f>
        <v>0</v>
      </c>
      <c r="Z264" s="3">
        <f>SUMIFS(PLAN!E:E,PLAN!A:A,AY264)</f>
        <v>0</v>
      </c>
      <c r="AA264" s="3">
        <f>SUMIFS(PLAN!F:F,PLAN!A:A,AY264)</f>
        <v>0</v>
      </c>
      <c r="AB264" s="3">
        <f>SUMIFS(PLAN!G:G,PLAN!A:A,AY264)</f>
        <v>0</v>
      </c>
      <c r="AC264" s="11"/>
      <c r="AD264" s="52"/>
      <c r="AE264" s="12">
        <v>1.28</v>
      </c>
      <c r="AF264" s="12">
        <v>0.42</v>
      </c>
      <c r="AG264" s="12">
        <v>0.02</v>
      </c>
      <c r="AH264" s="12">
        <v>0.18</v>
      </c>
      <c r="AI264" s="12"/>
      <c r="AJ264" s="12">
        <v>0.24</v>
      </c>
      <c r="AK264" s="67">
        <f>SUMIFS(PLAN!H:H,PLAN!A:A,AY264)</f>
        <v>0</v>
      </c>
      <c r="AL264" s="13"/>
      <c r="AM264" s="14">
        <f t="shared" si="53"/>
        <v>0</v>
      </c>
      <c r="AN264" s="14">
        <f t="shared" si="54"/>
        <v>0</v>
      </c>
      <c r="AO264" s="14">
        <f t="shared" si="55"/>
        <v>0</v>
      </c>
      <c r="AP264" s="14">
        <f t="shared" si="56"/>
        <v>0</v>
      </c>
      <c r="AQ264" s="14">
        <f t="shared" si="57"/>
        <v>0</v>
      </c>
      <c r="AR264" s="14">
        <f t="shared" si="58"/>
        <v>0</v>
      </c>
      <c r="AS264" s="14"/>
      <c r="AT264" s="14">
        <f t="shared" si="59"/>
        <v>0</v>
      </c>
      <c r="AU264" s="15" t="s">
        <v>3</v>
      </c>
      <c r="AV264" s="16">
        <f t="shared" si="52"/>
        <v>41548</v>
      </c>
      <c r="AW264" s="17"/>
      <c r="AX264" s="2"/>
      <c r="AY264" s="47"/>
    </row>
    <row r="265" spans="1:51" s="44" customFormat="1" ht="21">
      <c r="A265" s="2"/>
      <c r="B265" s="2">
        <v>81001042</v>
      </c>
      <c r="C265" s="52" t="s">
        <v>284</v>
      </c>
      <c r="D265" s="3">
        <v>265</v>
      </c>
      <c r="E265" s="3"/>
      <c r="F265" s="4"/>
      <c r="G265" s="47"/>
      <c r="H265" s="5"/>
      <c r="I265" s="18"/>
      <c r="J265" s="18"/>
      <c r="K265" s="7" t="str">
        <f t="shared" si="48"/>
        <v>ญ.</v>
      </c>
      <c r="L265" s="19"/>
      <c r="M265" s="19"/>
      <c r="N265" s="19"/>
      <c r="O265" s="45" t="str">
        <f t="shared" si="49"/>
        <v>//</v>
      </c>
      <c r="P265" s="6">
        <f t="shared" si="50"/>
        <v>0</v>
      </c>
      <c r="Q265" s="7">
        <f t="shared" si="51"/>
        <v>0</v>
      </c>
      <c r="R265" s="8"/>
      <c r="S265" s="8">
        <v>41548</v>
      </c>
      <c r="T265" s="9"/>
      <c r="U265" s="9"/>
      <c r="V265" s="9"/>
      <c r="W265" s="55">
        <f>SUMIFS(PLAN!B:B,PLAN!A:A,AY265)</f>
        <v>0</v>
      </c>
      <c r="X265" s="3">
        <f>SUMIFS(PLAN!C:C,PLAN!A:A,AY265)</f>
        <v>0</v>
      </c>
      <c r="Y265" s="10">
        <f>SUMIFS(PLAN!D:D,PLAN!A:A,AY265)</f>
        <v>0</v>
      </c>
      <c r="Z265" s="3">
        <f>SUMIFS(PLAN!E:E,PLAN!A:A,AY265)</f>
        <v>0</v>
      </c>
      <c r="AA265" s="3">
        <f>SUMIFS(PLAN!F:F,PLAN!A:A,AY265)</f>
        <v>0</v>
      </c>
      <c r="AB265" s="3">
        <f>SUMIFS(PLAN!G:G,PLAN!A:A,AY265)</f>
        <v>0</v>
      </c>
      <c r="AC265" s="11"/>
      <c r="AD265" s="52"/>
      <c r="AE265" s="12">
        <v>1.28</v>
      </c>
      <c r="AF265" s="12">
        <v>0.42</v>
      </c>
      <c r="AG265" s="12">
        <v>0.02</v>
      </c>
      <c r="AH265" s="12">
        <v>0.18</v>
      </c>
      <c r="AI265" s="12"/>
      <c r="AJ265" s="12">
        <v>0.24</v>
      </c>
      <c r="AK265" s="67">
        <f>SUMIFS(PLAN!H:H,PLAN!A:A,AY265)</f>
        <v>0</v>
      </c>
      <c r="AL265" s="13"/>
      <c r="AM265" s="14">
        <f t="shared" si="53"/>
        <v>0</v>
      </c>
      <c r="AN265" s="14">
        <f t="shared" si="54"/>
        <v>0</v>
      </c>
      <c r="AO265" s="14">
        <f t="shared" si="55"/>
        <v>0</v>
      </c>
      <c r="AP265" s="14">
        <f t="shared" si="56"/>
        <v>0</v>
      </c>
      <c r="AQ265" s="14">
        <f t="shared" si="57"/>
        <v>0</v>
      </c>
      <c r="AR265" s="14">
        <f t="shared" si="58"/>
        <v>0</v>
      </c>
      <c r="AS265" s="14"/>
      <c r="AT265" s="14">
        <f t="shared" si="59"/>
        <v>0</v>
      </c>
      <c r="AU265" s="15" t="s">
        <v>3</v>
      </c>
      <c r="AV265" s="16">
        <f t="shared" si="52"/>
        <v>41548</v>
      </c>
      <c r="AW265" s="17"/>
      <c r="AX265" s="2"/>
      <c r="AY265" s="47"/>
    </row>
    <row r="266" spans="1:51" s="44" customFormat="1" ht="21">
      <c r="A266" s="2"/>
      <c r="B266" s="2">
        <v>81001042</v>
      </c>
      <c r="C266" s="52" t="s">
        <v>284</v>
      </c>
      <c r="D266" s="3">
        <v>266</v>
      </c>
      <c r="E266" s="3"/>
      <c r="F266" s="4"/>
      <c r="G266" s="47"/>
      <c r="H266" s="5"/>
      <c r="I266" s="18"/>
      <c r="J266" s="18"/>
      <c r="K266" s="7" t="str">
        <f t="shared" si="48"/>
        <v>ญ.</v>
      </c>
      <c r="L266" s="19"/>
      <c r="M266" s="19"/>
      <c r="N266" s="19"/>
      <c r="O266" s="45" t="str">
        <f t="shared" si="49"/>
        <v>//</v>
      </c>
      <c r="P266" s="6">
        <f t="shared" si="50"/>
        <v>0</v>
      </c>
      <c r="Q266" s="7">
        <f t="shared" si="51"/>
        <v>0</v>
      </c>
      <c r="R266" s="8"/>
      <c r="S266" s="8">
        <v>41548</v>
      </c>
      <c r="T266" s="9"/>
      <c r="U266" s="9"/>
      <c r="V266" s="9"/>
      <c r="W266" s="55">
        <f>SUMIFS(PLAN!B:B,PLAN!A:A,AY266)</f>
        <v>0</v>
      </c>
      <c r="X266" s="3">
        <f>SUMIFS(PLAN!C:C,PLAN!A:A,AY266)</f>
        <v>0</v>
      </c>
      <c r="Y266" s="10">
        <f>SUMIFS(PLAN!D:D,PLAN!A:A,AY266)</f>
        <v>0</v>
      </c>
      <c r="Z266" s="3">
        <f>SUMIFS(PLAN!E:E,PLAN!A:A,AY266)</f>
        <v>0</v>
      </c>
      <c r="AA266" s="3">
        <f>SUMIFS(PLAN!F:F,PLAN!A:A,AY266)</f>
        <v>0</v>
      </c>
      <c r="AB266" s="3">
        <f>SUMIFS(PLAN!G:G,PLAN!A:A,AY266)</f>
        <v>0</v>
      </c>
      <c r="AC266" s="11"/>
      <c r="AD266" s="52"/>
      <c r="AE266" s="12">
        <v>1.28</v>
      </c>
      <c r="AF266" s="12">
        <v>0.42</v>
      </c>
      <c r="AG266" s="12">
        <v>0.02</v>
      </c>
      <c r="AH266" s="12">
        <v>0.18</v>
      </c>
      <c r="AI266" s="12"/>
      <c r="AJ266" s="12">
        <v>0.24</v>
      </c>
      <c r="AK266" s="67">
        <f>SUMIFS(PLAN!H:H,PLAN!A:A,AY266)</f>
        <v>0</v>
      </c>
      <c r="AL266" s="13"/>
      <c r="AM266" s="14">
        <f t="shared" si="53"/>
        <v>0</v>
      </c>
      <c r="AN266" s="14">
        <f t="shared" si="54"/>
        <v>0</v>
      </c>
      <c r="AO266" s="14">
        <f t="shared" si="55"/>
        <v>0</v>
      </c>
      <c r="AP266" s="14">
        <f t="shared" si="56"/>
        <v>0</v>
      </c>
      <c r="AQ266" s="14">
        <f t="shared" si="57"/>
        <v>0</v>
      </c>
      <c r="AR266" s="14">
        <f t="shared" si="58"/>
        <v>0</v>
      </c>
      <c r="AS266" s="14"/>
      <c r="AT266" s="14">
        <f t="shared" si="59"/>
        <v>0</v>
      </c>
      <c r="AU266" s="15" t="s">
        <v>3</v>
      </c>
      <c r="AV266" s="16">
        <f t="shared" si="52"/>
        <v>41548</v>
      </c>
      <c r="AW266" s="17"/>
      <c r="AX266" s="2"/>
      <c r="AY266" s="47"/>
    </row>
    <row r="267" spans="1:51" s="44" customFormat="1" ht="21">
      <c r="A267" s="2"/>
      <c r="B267" s="2">
        <v>81001042</v>
      </c>
      <c r="C267" s="52" t="s">
        <v>284</v>
      </c>
      <c r="D267" s="3">
        <v>267</v>
      </c>
      <c r="E267" s="3"/>
      <c r="F267" s="4"/>
      <c r="G267" s="47"/>
      <c r="H267" s="5"/>
      <c r="I267" s="18"/>
      <c r="J267" s="18"/>
      <c r="K267" s="7" t="str">
        <f t="shared" si="48"/>
        <v>ญ.</v>
      </c>
      <c r="L267" s="19"/>
      <c r="M267" s="19"/>
      <c r="N267" s="19"/>
      <c r="O267" s="45" t="str">
        <f t="shared" si="49"/>
        <v>//</v>
      </c>
      <c r="P267" s="6">
        <f t="shared" si="50"/>
        <v>0</v>
      </c>
      <c r="Q267" s="7">
        <f t="shared" si="51"/>
        <v>0</v>
      </c>
      <c r="R267" s="8"/>
      <c r="S267" s="8">
        <v>41548</v>
      </c>
      <c r="T267" s="9"/>
      <c r="U267" s="9"/>
      <c r="V267" s="9"/>
      <c r="W267" s="55">
        <f>SUMIFS(PLAN!B:B,PLAN!A:A,AY267)</f>
        <v>0</v>
      </c>
      <c r="X267" s="3">
        <f>SUMIFS(PLAN!C:C,PLAN!A:A,AY267)</f>
        <v>0</v>
      </c>
      <c r="Y267" s="10">
        <f>SUMIFS(PLAN!D:D,PLAN!A:A,AY267)</f>
        <v>0</v>
      </c>
      <c r="Z267" s="3">
        <f>SUMIFS(PLAN!E:E,PLAN!A:A,AY267)</f>
        <v>0</v>
      </c>
      <c r="AA267" s="3">
        <f>SUMIFS(PLAN!F:F,PLAN!A:A,AY267)</f>
        <v>0</v>
      </c>
      <c r="AB267" s="3">
        <f>SUMIFS(PLAN!G:G,PLAN!A:A,AY267)</f>
        <v>0</v>
      </c>
      <c r="AC267" s="11"/>
      <c r="AD267" s="52"/>
      <c r="AE267" s="12">
        <v>1.28</v>
      </c>
      <c r="AF267" s="12">
        <v>0.42</v>
      </c>
      <c r="AG267" s="12">
        <v>0.02</v>
      </c>
      <c r="AH267" s="12">
        <v>0.18</v>
      </c>
      <c r="AI267" s="12"/>
      <c r="AJ267" s="12">
        <v>0.24</v>
      </c>
      <c r="AK267" s="67">
        <f>SUMIFS(PLAN!H:H,PLAN!A:A,AY267)</f>
        <v>0</v>
      </c>
      <c r="AL267" s="13"/>
      <c r="AM267" s="14">
        <f t="shared" si="53"/>
        <v>0</v>
      </c>
      <c r="AN267" s="14">
        <f t="shared" si="54"/>
        <v>0</v>
      </c>
      <c r="AO267" s="14">
        <f t="shared" si="55"/>
        <v>0</v>
      </c>
      <c r="AP267" s="14">
        <f t="shared" si="56"/>
        <v>0</v>
      </c>
      <c r="AQ267" s="14">
        <f t="shared" si="57"/>
        <v>0</v>
      </c>
      <c r="AR267" s="14">
        <f t="shared" si="58"/>
        <v>0</v>
      </c>
      <c r="AS267" s="14"/>
      <c r="AT267" s="14">
        <f t="shared" si="59"/>
        <v>0</v>
      </c>
      <c r="AU267" s="15" t="s">
        <v>3</v>
      </c>
      <c r="AV267" s="16">
        <f t="shared" si="52"/>
        <v>41548</v>
      </c>
      <c r="AW267" s="17"/>
      <c r="AX267" s="2"/>
      <c r="AY267" s="47"/>
    </row>
    <row r="268" spans="1:51" s="44" customFormat="1" ht="21">
      <c r="A268" s="2"/>
      <c r="B268" s="2">
        <v>81001042</v>
      </c>
      <c r="C268" s="52" t="s">
        <v>284</v>
      </c>
      <c r="D268" s="3">
        <v>268</v>
      </c>
      <c r="E268" s="3"/>
      <c r="F268" s="4"/>
      <c r="G268" s="47"/>
      <c r="H268" s="5"/>
      <c r="I268" s="18"/>
      <c r="J268" s="18"/>
      <c r="K268" s="7" t="str">
        <f t="shared" si="48"/>
        <v>ญ.</v>
      </c>
      <c r="L268" s="19"/>
      <c r="M268" s="19"/>
      <c r="N268" s="19"/>
      <c r="O268" s="45" t="str">
        <f t="shared" si="49"/>
        <v>//</v>
      </c>
      <c r="P268" s="6">
        <f t="shared" si="50"/>
        <v>0</v>
      </c>
      <c r="Q268" s="7">
        <f t="shared" si="51"/>
        <v>0</v>
      </c>
      <c r="R268" s="8"/>
      <c r="S268" s="8">
        <v>41548</v>
      </c>
      <c r="T268" s="9"/>
      <c r="U268" s="9"/>
      <c r="V268" s="9"/>
      <c r="W268" s="55">
        <f>SUMIFS(PLAN!B:B,PLAN!A:A,AY268)</f>
        <v>0</v>
      </c>
      <c r="X268" s="3">
        <f>SUMIFS(PLAN!C:C,PLAN!A:A,AY268)</f>
        <v>0</v>
      </c>
      <c r="Y268" s="10">
        <f>SUMIFS(PLAN!D:D,PLAN!A:A,AY268)</f>
        <v>0</v>
      </c>
      <c r="Z268" s="3">
        <f>SUMIFS(PLAN!E:E,PLAN!A:A,AY268)</f>
        <v>0</v>
      </c>
      <c r="AA268" s="3">
        <f>SUMIFS(PLAN!F:F,PLAN!A:A,AY268)</f>
        <v>0</v>
      </c>
      <c r="AB268" s="3">
        <f>SUMIFS(PLAN!G:G,PLAN!A:A,AY268)</f>
        <v>0</v>
      </c>
      <c r="AC268" s="11"/>
      <c r="AD268" s="52"/>
      <c r="AE268" s="12">
        <v>1.28</v>
      </c>
      <c r="AF268" s="12">
        <v>0.42</v>
      </c>
      <c r="AG268" s="12">
        <v>0.02</v>
      </c>
      <c r="AH268" s="12">
        <v>0.18</v>
      </c>
      <c r="AI268" s="12"/>
      <c r="AJ268" s="12">
        <v>0.24</v>
      </c>
      <c r="AK268" s="67">
        <f>SUMIFS(PLAN!H:H,PLAN!A:A,AY268)</f>
        <v>0</v>
      </c>
      <c r="AL268" s="13"/>
      <c r="AM268" s="14">
        <f t="shared" si="53"/>
        <v>0</v>
      </c>
      <c r="AN268" s="14">
        <f t="shared" si="54"/>
        <v>0</v>
      </c>
      <c r="AO268" s="14">
        <f t="shared" si="55"/>
        <v>0</v>
      </c>
      <c r="AP268" s="14">
        <f t="shared" si="56"/>
        <v>0</v>
      </c>
      <c r="AQ268" s="14">
        <f t="shared" si="57"/>
        <v>0</v>
      </c>
      <c r="AR268" s="14">
        <f t="shared" si="58"/>
        <v>0</v>
      </c>
      <c r="AS268" s="14"/>
      <c r="AT268" s="14">
        <f t="shared" si="59"/>
        <v>0</v>
      </c>
      <c r="AU268" s="15" t="s">
        <v>3</v>
      </c>
      <c r="AV268" s="16">
        <f t="shared" si="52"/>
        <v>41548</v>
      </c>
      <c r="AW268" s="17"/>
      <c r="AX268" s="2"/>
      <c r="AY268" s="47"/>
    </row>
    <row r="269" spans="1:51" s="44" customFormat="1" ht="21">
      <c r="A269" s="2"/>
      <c r="B269" s="2">
        <v>81001042</v>
      </c>
      <c r="C269" s="52" t="s">
        <v>284</v>
      </c>
      <c r="D269" s="3">
        <v>269</v>
      </c>
      <c r="E269" s="3"/>
      <c r="F269" s="4"/>
      <c r="G269" s="47"/>
      <c r="H269" s="5"/>
      <c r="I269" s="18"/>
      <c r="J269" s="18"/>
      <c r="K269" s="7" t="str">
        <f t="shared" si="48"/>
        <v>ญ.</v>
      </c>
      <c r="L269" s="19"/>
      <c r="M269" s="19"/>
      <c r="N269" s="19"/>
      <c r="O269" s="45" t="str">
        <f t="shared" si="49"/>
        <v>//</v>
      </c>
      <c r="P269" s="6">
        <f t="shared" si="50"/>
        <v>0</v>
      </c>
      <c r="Q269" s="7">
        <f t="shared" si="51"/>
        <v>0</v>
      </c>
      <c r="R269" s="8"/>
      <c r="S269" s="8">
        <v>41548</v>
      </c>
      <c r="T269" s="9"/>
      <c r="U269" s="9"/>
      <c r="V269" s="9"/>
      <c r="W269" s="55">
        <f>SUMIFS(PLAN!B:B,PLAN!A:A,AY269)</f>
        <v>0</v>
      </c>
      <c r="X269" s="3">
        <f>SUMIFS(PLAN!C:C,PLAN!A:A,AY269)</f>
        <v>0</v>
      </c>
      <c r="Y269" s="10">
        <f>SUMIFS(PLAN!D:D,PLAN!A:A,AY269)</f>
        <v>0</v>
      </c>
      <c r="Z269" s="3">
        <f>SUMIFS(PLAN!E:E,PLAN!A:A,AY269)</f>
        <v>0</v>
      </c>
      <c r="AA269" s="3">
        <f>SUMIFS(PLAN!F:F,PLAN!A:A,AY269)</f>
        <v>0</v>
      </c>
      <c r="AB269" s="3">
        <f>SUMIFS(PLAN!G:G,PLAN!A:A,AY269)</f>
        <v>0</v>
      </c>
      <c r="AC269" s="11"/>
      <c r="AD269" s="52"/>
      <c r="AE269" s="12">
        <v>1.28</v>
      </c>
      <c r="AF269" s="12">
        <v>0.42</v>
      </c>
      <c r="AG269" s="12">
        <v>0.02</v>
      </c>
      <c r="AH269" s="12">
        <v>0.18</v>
      </c>
      <c r="AI269" s="12"/>
      <c r="AJ269" s="12">
        <v>0.24</v>
      </c>
      <c r="AK269" s="67">
        <f>SUMIFS(PLAN!H:H,PLAN!A:A,AY269)</f>
        <v>0</v>
      </c>
      <c r="AL269" s="13"/>
      <c r="AM269" s="14">
        <f t="shared" si="53"/>
        <v>0</v>
      </c>
      <c r="AN269" s="14">
        <f t="shared" si="54"/>
        <v>0</v>
      </c>
      <c r="AO269" s="14">
        <f t="shared" si="55"/>
        <v>0</v>
      </c>
      <c r="AP269" s="14">
        <f t="shared" si="56"/>
        <v>0</v>
      </c>
      <c r="AQ269" s="14">
        <f t="shared" si="57"/>
        <v>0</v>
      </c>
      <c r="AR269" s="14">
        <f t="shared" si="58"/>
        <v>0</v>
      </c>
      <c r="AS269" s="14"/>
      <c r="AT269" s="14">
        <f t="shared" si="59"/>
        <v>0</v>
      </c>
      <c r="AU269" s="15" t="s">
        <v>3</v>
      </c>
      <c r="AV269" s="16">
        <f t="shared" si="52"/>
        <v>41548</v>
      </c>
      <c r="AW269" s="17"/>
      <c r="AX269" s="2"/>
      <c r="AY269" s="47"/>
    </row>
    <row r="270" spans="1:51" s="44" customFormat="1" ht="21">
      <c r="A270" s="2"/>
      <c r="B270" s="2">
        <v>81001042</v>
      </c>
      <c r="C270" s="52" t="s">
        <v>284</v>
      </c>
      <c r="D270" s="3">
        <v>270</v>
      </c>
      <c r="E270" s="3"/>
      <c r="F270" s="4"/>
      <c r="G270" s="47"/>
      <c r="H270" s="5"/>
      <c r="I270" s="18"/>
      <c r="J270" s="18"/>
      <c r="K270" s="7" t="str">
        <f t="shared" si="48"/>
        <v>ญ.</v>
      </c>
      <c r="L270" s="19"/>
      <c r="M270" s="19"/>
      <c r="N270" s="19"/>
      <c r="O270" s="45" t="str">
        <f t="shared" si="49"/>
        <v>//</v>
      </c>
      <c r="P270" s="6">
        <f t="shared" si="50"/>
        <v>0</v>
      </c>
      <c r="Q270" s="7">
        <f t="shared" si="51"/>
        <v>0</v>
      </c>
      <c r="R270" s="8"/>
      <c r="S270" s="8">
        <v>41548</v>
      </c>
      <c r="T270" s="9"/>
      <c r="U270" s="9"/>
      <c r="V270" s="9"/>
      <c r="W270" s="55">
        <f>SUMIFS(PLAN!B:B,PLAN!A:A,AY270)</f>
        <v>0</v>
      </c>
      <c r="X270" s="3">
        <f>SUMIFS(PLAN!C:C,PLAN!A:A,AY270)</f>
        <v>0</v>
      </c>
      <c r="Y270" s="10">
        <f>SUMIFS(PLAN!D:D,PLAN!A:A,AY270)</f>
        <v>0</v>
      </c>
      <c r="Z270" s="3">
        <f>SUMIFS(PLAN!E:E,PLAN!A:A,AY270)</f>
        <v>0</v>
      </c>
      <c r="AA270" s="3">
        <f>SUMIFS(PLAN!F:F,PLAN!A:A,AY270)</f>
        <v>0</v>
      </c>
      <c r="AB270" s="3">
        <f>SUMIFS(PLAN!G:G,PLAN!A:A,AY270)</f>
        <v>0</v>
      </c>
      <c r="AC270" s="11"/>
      <c r="AD270" s="52"/>
      <c r="AE270" s="12">
        <v>1.28</v>
      </c>
      <c r="AF270" s="12">
        <v>0.42</v>
      </c>
      <c r="AG270" s="12">
        <v>0.02</v>
      </c>
      <c r="AH270" s="12">
        <v>0.18</v>
      </c>
      <c r="AI270" s="12"/>
      <c r="AJ270" s="12">
        <v>0.24</v>
      </c>
      <c r="AK270" s="67">
        <f>SUMIFS(PLAN!H:H,PLAN!A:A,AY270)</f>
        <v>0</v>
      </c>
      <c r="AL270" s="13"/>
      <c r="AM270" s="14">
        <f t="shared" si="53"/>
        <v>0</v>
      </c>
      <c r="AN270" s="14">
        <f t="shared" si="54"/>
        <v>0</v>
      </c>
      <c r="AO270" s="14">
        <f t="shared" si="55"/>
        <v>0</v>
      </c>
      <c r="AP270" s="14">
        <f t="shared" si="56"/>
        <v>0</v>
      </c>
      <c r="AQ270" s="14">
        <f t="shared" si="57"/>
        <v>0</v>
      </c>
      <c r="AR270" s="14">
        <f t="shared" si="58"/>
        <v>0</v>
      </c>
      <c r="AS270" s="14"/>
      <c r="AT270" s="14">
        <f t="shared" si="59"/>
        <v>0</v>
      </c>
      <c r="AU270" s="15" t="s">
        <v>3</v>
      </c>
      <c r="AV270" s="16">
        <f t="shared" si="52"/>
        <v>41548</v>
      </c>
      <c r="AW270" s="17"/>
      <c r="AX270" s="2"/>
      <c r="AY270" s="47"/>
    </row>
    <row r="271" spans="1:51" s="44" customFormat="1" ht="21">
      <c r="A271" s="2"/>
      <c r="B271" s="2">
        <v>81001042</v>
      </c>
      <c r="C271" s="52" t="s">
        <v>284</v>
      </c>
      <c r="D271" s="3">
        <v>271</v>
      </c>
      <c r="E271" s="3"/>
      <c r="F271" s="4"/>
      <c r="G271" s="47"/>
      <c r="H271" s="5"/>
      <c r="I271" s="18"/>
      <c r="J271" s="18"/>
      <c r="K271" s="7" t="str">
        <f t="shared" si="48"/>
        <v>ญ.</v>
      </c>
      <c r="L271" s="19"/>
      <c r="M271" s="19"/>
      <c r="N271" s="19"/>
      <c r="O271" s="45" t="str">
        <f t="shared" si="49"/>
        <v>//</v>
      </c>
      <c r="P271" s="6">
        <f t="shared" si="50"/>
        <v>0</v>
      </c>
      <c r="Q271" s="7">
        <f t="shared" si="51"/>
        <v>0</v>
      </c>
      <c r="R271" s="8"/>
      <c r="S271" s="8">
        <v>41548</v>
      </c>
      <c r="T271" s="9"/>
      <c r="U271" s="9"/>
      <c r="V271" s="9"/>
      <c r="W271" s="55">
        <f>SUMIFS(PLAN!B:B,PLAN!A:A,AY271)</f>
        <v>0</v>
      </c>
      <c r="X271" s="3">
        <f>SUMIFS(PLAN!C:C,PLAN!A:A,AY271)</f>
        <v>0</v>
      </c>
      <c r="Y271" s="10">
        <f>SUMIFS(PLAN!D:D,PLAN!A:A,AY271)</f>
        <v>0</v>
      </c>
      <c r="Z271" s="3">
        <f>SUMIFS(PLAN!E:E,PLAN!A:A,AY271)</f>
        <v>0</v>
      </c>
      <c r="AA271" s="3">
        <f>SUMIFS(PLAN!F:F,PLAN!A:A,AY271)</f>
        <v>0</v>
      </c>
      <c r="AB271" s="3">
        <f>SUMIFS(PLAN!G:G,PLAN!A:A,AY271)</f>
        <v>0</v>
      </c>
      <c r="AC271" s="11"/>
      <c r="AD271" s="52"/>
      <c r="AE271" s="12">
        <v>1.28</v>
      </c>
      <c r="AF271" s="12">
        <v>0.42</v>
      </c>
      <c r="AG271" s="12">
        <v>0.02</v>
      </c>
      <c r="AH271" s="12">
        <v>0.18</v>
      </c>
      <c r="AI271" s="12"/>
      <c r="AJ271" s="12">
        <v>0.24</v>
      </c>
      <c r="AK271" s="67">
        <f>SUMIFS(PLAN!H:H,PLAN!A:A,AY271)</f>
        <v>0</v>
      </c>
      <c r="AL271" s="13"/>
      <c r="AM271" s="14">
        <f t="shared" si="53"/>
        <v>0</v>
      </c>
      <c r="AN271" s="14">
        <f t="shared" si="54"/>
        <v>0</v>
      </c>
      <c r="AO271" s="14">
        <f t="shared" si="55"/>
        <v>0</v>
      </c>
      <c r="AP271" s="14">
        <f t="shared" si="56"/>
        <v>0</v>
      </c>
      <c r="AQ271" s="14">
        <f t="shared" si="57"/>
        <v>0</v>
      </c>
      <c r="AR271" s="14">
        <f t="shared" si="58"/>
        <v>0</v>
      </c>
      <c r="AS271" s="14"/>
      <c r="AT271" s="14">
        <f t="shared" si="59"/>
        <v>0</v>
      </c>
      <c r="AU271" s="15" t="s">
        <v>3</v>
      </c>
      <c r="AV271" s="16">
        <f t="shared" si="52"/>
        <v>41548</v>
      </c>
      <c r="AW271" s="17"/>
      <c r="AX271" s="2"/>
      <c r="AY271" s="47"/>
    </row>
    <row r="272" spans="1:51" s="44" customFormat="1" ht="21">
      <c r="A272" s="2"/>
      <c r="B272" s="2">
        <v>81001042</v>
      </c>
      <c r="C272" s="52" t="s">
        <v>284</v>
      </c>
      <c r="D272" s="3">
        <v>272</v>
      </c>
      <c r="E272" s="3"/>
      <c r="F272" s="4"/>
      <c r="G272" s="47"/>
      <c r="H272" s="5"/>
      <c r="I272" s="18"/>
      <c r="J272" s="18"/>
      <c r="K272" s="7" t="str">
        <f t="shared" si="48"/>
        <v>ญ.</v>
      </c>
      <c r="L272" s="19"/>
      <c r="M272" s="19"/>
      <c r="N272" s="19"/>
      <c r="O272" s="45" t="str">
        <f t="shared" si="49"/>
        <v>//</v>
      </c>
      <c r="P272" s="6">
        <f t="shared" si="50"/>
        <v>0</v>
      </c>
      <c r="Q272" s="7">
        <f t="shared" si="51"/>
        <v>0</v>
      </c>
      <c r="R272" s="8"/>
      <c r="S272" s="8">
        <v>41548</v>
      </c>
      <c r="T272" s="9"/>
      <c r="U272" s="9"/>
      <c r="V272" s="9"/>
      <c r="W272" s="55">
        <f>SUMIFS(PLAN!B:B,PLAN!A:A,AY272)</f>
        <v>0</v>
      </c>
      <c r="X272" s="3">
        <f>SUMIFS(PLAN!C:C,PLAN!A:A,AY272)</f>
        <v>0</v>
      </c>
      <c r="Y272" s="10">
        <f>SUMIFS(PLAN!D:D,PLAN!A:A,AY272)</f>
        <v>0</v>
      </c>
      <c r="Z272" s="3">
        <f>SUMIFS(PLAN!E:E,PLAN!A:A,AY272)</f>
        <v>0</v>
      </c>
      <c r="AA272" s="3">
        <f>SUMIFS(PLAN!F:F,PLAN!A:A,AY272)</f>
        <v>0</v>
      </c>
      <c r="AB272" s="3">
        <f>SUMIFS(PLAN!G:G,PLAN!A:A,AY272)</f>
        <v>0</v>
      </c>
      <c r="AC272" s="11"/>
      <c r="AD272" s="52"/>
      <c r="AE272" s="12">
        <v>1.28</v>
      </c>
      <c r="AF272" s="12">
        <v>0.42</v>
      </c>
      <c r="AG272" s="12">
        <v>0.02</v>
      </c>
      <c r="AH272" s="12">
        <v>0.18</v>
      </c>
      <c r="AI272" s="12"/>
      <c r="AJ272" s="12">
        <v>0.24</v>
      </c>
      <c r="AK272" s="67">
        <f>SUMIFS(PLAN!H:H,PLAN!A:A,AY272)</f>
        <v>0</v>
      </c>
      <c r="AL272" s="13"/>
      <c r="AM272" s="14">
        <f t="shared" si="53"/>
        <v>0</v>
      </c>
      <c r="AN272" s="14">
        <f t="shared" si="54"/>
        <v>0</v>
      </c>
      <c r="AO272" s="14">
        <f t="shared" si="55"/>
        <v>0</v>
      </c>
      <c r="AP272" s="14">
        <f t="shared" si="56"/>
        <v>0</v>
      </c>
      <c r="AQ272" s="14">
        <f t="shared" si="57"/>
        <v>0</v>
      </c>
      <c r="AR272" s="14">
        <f t="shared" si="58"/>
        <v>0</v>
      </c>
      <c r="AS272" s="14"/>
      <c r="AT272" s="14">
        <f t="shared" si="59"/>
        <v>0</v>
      </c>
      <c r="AU272" s="15" t="s">
        <v>3</v>
      </c>
      <c r="AV272" s="16">
        <f t="shared" si="52"/>
        <v>41548</v>
      </c>
      <c r="AW272" s="17"/>
      <c r="AX272" s="2"/>
      <c r="AY272" s="47"/>
    </row>
    <row r="273" spans="1:51" s="44" customFormat="1" ht="21">
      <c r="A273" s="2"/>
      <c r="B273" s="2">
        <v>81001042</v>
      </c>
      <c r="C273" s="52" t="s">
        <v>284</v>
      </c>
      <c r="D273" s="3">
        <v>273</v>
      </c>
      <c r="E273" s="3"/>
      <c r="F273" s="4"/>
      <c r="G273" s="47"/>
      <c r="H273" s="5"/>
      <c r="I273" s="18"/>
      <c r="J273" s="18"/>
      <c r="K273" s="7" t="str">
        <f t="shared" si="48"/>
        <v>ญ.</v>
      </c>
      <c r="L273" s="19"/>
      <c r="M273" s="19"/>
      <c r="N273" s="19"/>
      <c r="O273" s="45" t="str">
        <f t="shared" si="49"/>
        <v>//</v>
      </c>
      <c r="P273" s="6">
        <f t="shared" si="50"/>
        <v>0</v>
      </c>
      <c r="Q273" s="7">
        <f t="shared" si="51"/>
        <v>0</v>
      </c>
      <c r="R273" s="8"/>
      <c r="S273" s="8">
        <v>41548</v>
      </c>
      <c r="T273" s="9"/>
      <c r="U273" s="9"/>
      <c r="V273" s="9"/>
      <c r="W273" s="55">
        <f>SUMIFS(PLAN!B:B,PLAN!A:A,AY273)</f>
        <v>0</v>
      </c>
      <c r="X273" s="3">
        <f>SUMIFS(PLAN!C:C,PLAN!A:A,AY273)</f>
        <v>0</v>
      </c>
      <c r="Y273" s="10">
        <f>SUMIFS(PLAN!D:D,PLAN!A:A,AY273)</f>
        <v>0</v>
      </c>
      <c r="Z273" s="3">
        <f>SUMIFS(PLAN!E:E,PLAN!A:A,AY273)</f>
        <v>0</v>
      </c>
      <c r="AA273" s="3">
        <f>SUMIFS(PLAN!F:F,PLAN!A:A,AY273)</f>
        <v>0</v>
      </c>
      <c r="AB273" s="3">
        <f>SUMIFS(PLAN!G:G,PLAN!A:A,AY273)</f>
        <v>0</v>
      </c>
      <c r="AC273" s="11"/>
      <c r="AD273" s="52"/>
      <c r="AE273" s="12">
        <v>1.28</v>
      </c>
      <c r="AF273" s="12">
        <v>0.42</v>
      </c>
      <c r="AG273" s="12">
        <v>0.02</v>
      </c>
      <c r="AH273" s="12">
        <v>0.18</v>
      </c>
      <c r="AI273" s="12"/>
      <c r="AJ273" s="12">
        <v>0.24</v>
      </c>
      <c r="AK273" s="67">
        <f>SUMIFS(PLAN!H:H,PLAN!A:A,AY273)</f>
        <v>0</v>
      </c>
      <c r="AL273" s="13"/>
      <c r="AM273" s="14">
        <f t="shared" si="53"/>
        <v>0</v>
      </c>
      <c r="AN273" s="14">
        <f t="shared" si="54"/>
        <v>0</v>
      </c>
      <c r="AO273" s="14">
        <f t="shared" si="55"/>
        <v>0</v>
      </c>
      <c r="AP273" s="14">
        <f t="shared" si="56"/>
        <v>0</v>
      </c>
      <c r="AQ273" s="14">
        <f t="shared" si="57"/>
        <v>0</v>
      </c>
      <c r="AR273" s="14">
        <f t="shared" si="58"/>
        <v>0</v>
      </c>
      <c r="AS273" s="14"/>
      <c r="AT273" s="14">
        <f t="shared" si="59"/>
        <v>0</v>
      </c>
      <c r="AU273" s="15" t="s">
        <v>3</v>
      </c>
      <c r="AV273" s="16">
        <f t="shared" si="52"/>
        <v>41548</v>
      </c>
      <c r="AW273" s="17"/>
      <c r="AX273" s="2"/>
      <c r="AY273" s="47"/>
    </row>
    <row r="274" spans="1:51" s="44" customFormat="1" ht="21">
      <c r="A274" s="2"/>
      <c r="B274" s="2">
        <v>81001042</v>
      </c>
      <c r="C274" s="52" t="s">
        <v>284</v>
      </c>
      <c r="D274" s="3">
        <v>274</v>
      </c>
      <c r="E274" s="3"/>
      <c r="F274" s="4"/>
      <c r="G274" s="47"/>
      <c r="H274" s="5"/>
      <c r="I274" s="18"/>
      <c r="J274" s="18"/>
      <c r="K274" s="7" t="str">
        <f t="shared" si="48"/>
        <v>ญ.</v>
      </c>
      <c r="L274" s="19"/>
      <c r="M274" s="19"/>
      <c r="N274" s="19"/>
      <c r="O274" s="45" t="str">
        <f t="shared" si="49"/>
        <v>//</v>
      </c>
      <c r="P274" s="6">
        <f t="shared" si="50"/>
        <v>0</v>
      </c>
      <c r="Q274" s="7">
        <f t="shared" si="51"/>
        <v>0</v>
      </c>
      <c r="R274" s="8"/>
      <c r="S274" s="8">
        <v>41548</v>
      </c>
      <c r="T274" s="9"/>
      <c r="U274" s="9"/>
      <c r="V274" s="9"/>
      <c r="W274" s="55">
        <f>SUMIFS(PLAN!B:B,PLAN!A:A,AY274)</f>
        <v>0</v>
      </c>
      <c r="X274" s="3">
        <f>SUMIFS(PLAN!C:C,PLAN!A:A,AY274)</f>
        <v>0</v>
      </c>
      <c r="Y274" s="10">
        <f>SUMIFS(PLAN!D:D,PLAN!A:A,AY274)</f>
        <v>0</v>
      </c>
      <c r="Z274" s="3">
        <f>SUMIFS(PLAN!E:E,PLAN!A:A,AY274)</f>
        <v>0</v>
      </c>
      <c r="AA274" s="3">
        <f>SUMIFS(PLAN!F:F,PLAN!A:A,AY274)</f>
        <v>0</v>
      </c>
      <c r="AB274" s="3">
        <f>SUMIFS(PLAN!G:G,PLAN!A:A,AY274)</f>
        <v>0</v>
      </c>
      <c r="AC274" s="11"/>
      <c r="AD274" s="52"/>
      <c r="AE274" s="12">
        <v>1.28</v>
      </c>
      <c r="AF274" s="12">
        <v>0.42</v>
      </c>
      <c r="AG274" s="12">
        <v>0.02</v>
      </c>
      <c r="AH274" s="12">
        <v>0.18</v>
      </c>
      <c r="AI274" s="12"/>
      <c r="AJ274" s="12">
        <v>0.24</v>
      </c>
      <c r="AK274" s="67">
        <f>SUMIFS(PLAN!H:H,PLAN!A:A,AY274)</f>
        <v>0</v>
      </c>
      <c r="AL274" s="13"/>
      <c r="AM274" s="14">
        <f t="shared" si="53"/>
        <v>0</v>
      </c>
      <c r="AN274" s="14">
        <f t="shared" si="54"/>
        <v>0</v>
      </c>
      <c r="AO274" s="14">
        <f t="shared" si="55"/>
        <v>0</v>
      </c>
      <c r="AP274" s="14">
        <f t="shared" si="56"/>
        <v>0</v>
      </c>
      <c r="AQ274" s="14">
        <f t="shared" si="57"/>
        <v>0</v>
      </c>
      <c r="AR274" s="14">
        <f t="shared" si="58"/>
        <v>0</v>
      </c>
      <c r="AS274" s="14"/>
      <c r="AT274" s="14">
        <f t="shared" si="59"/>
        <v>0</v>
      </c>
      <c r="AU274" s="15" t="s">
        <v>3</v>
      </c>
      <c r="AV274" s="16">
        <f t="shared" si="52"/>
        <v>41548</v>
      </c>
      <c r="AW274" s="17"/>
      <c r="AX274" s="2"/>
      <c r="AY274" s="47"/>
    </row>
    <row r="275" spans="1:51" s="44" customFormat="1" ht="21">
      <c r="A275" s="2"/>
      <c r="B275" s="2">
        <v>81001042</v>
      </c>
      <c r="C275" s="52" t="s">
        <v>284</v>
      </c>
      <c r="D275" s="3">
        <v>275</v>
      </c>
      <c r="E275" s="3"/>
      <c r="F275" s="4"/>
      <c r="G275" s="47"/>
      <c r="H275" s="5"/>
      <c r="I275" s="18"/>
      <c r="J275" s="18"/>
      <c r="K275" s="7" t="str">
        <f t="shared" si="48"/>
        <v>ญ.</v>
      </c>
      <c r="L275" s="19"/>
      <c r="M275" s="19"/>
      <c r="N275" s="19"/>
      <c r="O275" s="45" t="str">
        <f t="shared" si="49"/>
        <v>//</v>
      </c>
      <c r="P275" s="6">
        <f t="shared" si="50"/>
        <v>0</v>
      </c>
      <c r="Q275" s="7">
        <f t="shared" si="51"/>
        <v>0</v>
      </c>
      <c r="R275" s="8"/>
      <c r="S275" s="8">
        <v>41548</v>
      </c>
      <c r="T275" s="9"/>
      <c r="U275" s="9"/>
      <c r="V275" s="9"/>
      <c r="W275" s="55">
        <f>SUMIFS(PLAN!B:B,PLAN!A:A,AY275)</f>
        <v>0</v>
      </c>
      <c r="X275" s="3">
        <f>SUMIFS(PLAN!C:C,PLAN!A:A,AY275)</f>
        <v>0</v>
      </c>
      <c r="Y275" s="10">
        <f>SUMIFS(PLAN!D:D,PLAN!A:A,AY275)</f>
        <v>0</v>
      </c>
      <c r="Z275" s="3">
        <f>SUMIFS(PLAN!E:E,PLAN!A:A,AY275)</f>
        <v>0</v>
      </c>
      <c r="AA275" s="3">
        <f>SUMIFS(PLAN!F:F,PLAN!A:A,AY275)</f>
        <v>0</v>
      </c>
      <c r="AB275" s="3">
        <f>SUMIFS(PLAN!G:G,PLAN!A:A,AY275)</f>
        <v>0</v>
      </c>
      <c r="AC275" s="11"/>
      <c r="AD275" s="52"/>
      <c r="AE275" s="12">
        <v>1.28</v>
      </c>
      <c r="AF275" s="12">
        <v>0.42</v>
      </c>
      <c r="AG275" s="12">
        <v>0.02</v>
      </c>
      <c r="AH275" s="12">
        <v>0.18</v>
      </c>
      <c r="AI275" s="12"/>
      <c r="AJ275" s="12">
        <v>0.24</v>
      </c>
      <c r="AK275" s="67">
        <f>SUMIFS(PLAN!H:H,PLAN!A:A,AY275)</f>
        <v>0</v>
      </c>
      <c r="AL275" s="13"/>
      <c r="AM275" s="14">
        <f t="shared" si="53"/>
        <v>0</v>
      </c>
      <c r="AN275" s="14">
        <f t="shared" si="54"/>
        <v>0</v>
      </c>
      <c r="AO275" s="14">
        <f t="shared" si="55"/>
        <v>0</v>
      </c>
      <c r="AP275" s="14">
        <f t="shared" si="56"/>
        <v>0</v>
      </c>
      <c r="AQ275" s="14">
        <f t="shared" si="57"/>
        <v>0</v>
      </c>
      <c r="AR275" s="14">
        <f t="shared" si="58"/>
        <v>0</v>
      </c>
      <c r="AS275" s="14"/>
      <c r="AT275" s="14">
        <f t="shared" si="59"/>
        <v>0</v>
      </c>
      <c r="AU275" s="15" t="s">
        <v>3</v>
      </c>
      <c r="AV275" s="16">
        <f t="shared" si="52"/>
        <v>41548</v>
      </c>
      <c r="AW275" s="17"/>
      <c r="AX275" s="2"/>
      <c r="AY275" s="47"/>
    </row>
    <row r="276" spans="1:51" s="44" customFormat="1" ht="21">
      <c r="A276" s="2"/>
      <c r="B276" s="2">
        <v>81001042</v>
      </c>
      <c r="C276" s="52" t="s">
        <v>284</v>
      </c>
      <c r="D276" s="3">
        <v>276</v>
      </c>
      <c r="E276" s="3"/>
      <c r="F276" s="4"/>
      <c r="G276" s="47"/>
      <c r="H276" s="5"/>
      <c r="I276" s="18"/>
      <c r="J276" s="18"/>
      <c r="K276" s="7" t="str">
        <f t="shared" si="48"/>
        <v>ญ.</v>
      </c>
      <c r="L276" s="19"/>
      <c r="M276" s="19"/>
      <c r="N276" s="19"/>
      <c r="O276" s="45" t="str">
        <f t="shared" si="49"/>
        <v>//</v>
      </c>
      <c r="P276" s="6">
        <f t="shared" si="50"/>
        <v>0</v>
      </c>
      <c r="Q276" s="7">
        <f t="shared" si="51"/>
        <v>0</v>
      </c>
      <c r="R276" s="8"/>
      <c r="S276" s="8">
        <v>41548</v>
      </c>
      <c r="T276" s="9"/>
      <c r="U276" s="9"/>
      <c r="V276" s="9"/>
      <c r="W276" s="55">
        <f>SUMIFS(PLAN!B:B,PLAN!A:A,AY276)</f>
        <v>0</v>
      </c>
      <c r="X276" s="3">
        <f>SUMIFS(PLAN!C:C,PLAN!A:A,AY276)</f>
        <v>0</v>
      </c>
      <c r="Y276" s="10">
        <f>SUMIFS(PLAN!D:D,PLAN!A:A,AY276)</f>
        <v>0</v>
      </c>
      <c r="Z276" s="3">
        <f>SUMIFS(PLAN!E:E,PLAN!A:A,AY276)</f>
        <v>0</v>
      </c>
      <c r="AA276" s="3">
        <f>SUMIFS(PLAN!F:F,PLAN!A:A,AY276)</f>
        <v>0</v>
      </c>
      <c r="AB276" s="3">
        <f>SUMIFS(PLAN!G:G,PLAN!A:A,AY276)</f>
        <v>0</v>
      </c>
      <c r="AC276" s="11"/>
      <c r="AD276" s="52"/>
      <c r="AE276" s="12">
        <v>1.28</v>
      </c>
      <c r="AF276" s="12">
        <v>0.42</v>
      </c>
      <c r="AG276" s="12">
        <v>0.02</v>
      </c>
      <c r="AH276" s="12">
        <v>0.18</v>
      </c>
      <c r="AI276" s="12"/>
      <c r="AJ276" s="12">
        <v>0.24</v>
      </c>
      <c r="AK276" s="67">
        <f>SUMIFS(PLAN!H:H,PLAN!A:A,AY276)</f>
        <v>0</v>
      </c>
      <c r="AL276" s="13"/>
      <c r="AM276" s="14">
        <f t="shared" si="53"/>
        <v>0</v>
      </c>
      <c r="AN276" s="14">
        <f t="shared" si="54"/>
        <v>0</v>
      </c>
      <c r="AO276" s="14">
        <f t="shared" si="55"/>
        <v>0</v>
      </c>
      <c r="AP276" s="14">
        <f t="shared" si="56"/>
        <v>0</v>
      </c>
      <c r="AQ276" s="14">
        <f t="shared" si="57"/>
        <v>0</v>
      </c>
      <c r="AR276" s="14">
        <f t="shared" si="58"/>
        <v>0</v>
      </c>
      <c r="AS276" s="14"/>
      <c r="AT276" s="14">
        <f t="shared" si="59"/>
        <v>0</v>
      </c>
      <c r="AU276" s="15" t="s">
        <v>3</v>
      </c>
      <c r="AV276" s="16">
        <f t="shared" si="52"/>
        <v>41548</v>
      </c>
      <c r="AW276" s="17"/>
      <c r="AX276" s="2"/>
      <c r="AY276" s="47"/>
    </row>
    <row r="277" spans="1:51" s="44" customFormat="1" ht="21">
      <c r="A277" s="2"/>
      <c r="B277" s="2">
        <v>81001042</v>
      </c>
      <c r="C277" s="52" t="s">
        <v>284</v>
      </c>
      <c r="D277" s="3">
        <v>277</v>
      </c>
      <c r="E277" s="3"/>
      <c r="F277" s="4"/>
      <c r="G277" s="47"/>
      <c r="H277" s="5"/>
      <c r="I277" s="18"/>
      <c r="J277" s="18"/>
      <c r="K277" s="7" t="str">
        <f t="shared" si="48"/>
        <v>ญ.</v>
      </c>
      <c r="L277" s="19"/>
      <c r="M277" s="19"/>
      <c r="N277" s="19"/>
      <c r="O277" s="45" t="str">
        <f t="shared" si="49"/>
        <v>//</v>
      </c>
      <c r="P277" s="6">
        <f t="shared" si="50"/>
        <v>0</v>
      </c>
      <c r="Q277" s="7">
        <f t="shared" si="51"/>
        <v>0</v>
      </c>
      <c r="R277" s="8"/>
      <c r="S277" s="8">
        <v>41548</v>
      </c>
      <c r="T277" s="9"/>
      <c r="U277" s="9"/>
      <c r="V277" s="9"/>
      <c r="W277" s="55">
        <f>SUMIFS(PLAN!B:B,PLAN!A:A,AY277)</f>
        <v>0</v>
      </c>
      <c r="X277" s="3">
        <f>SUMIFS(PLAN!C:C,PLAN!A:A,AY277)</f>
        <v>0</v>
      </c>
      <c r="Y277" s="10">
        <f>SUMIFS(PLAN!D:D,PLAN!A:A,AY277)</f>
        <v>0</v>
      </c>
      <c r="Z277" s="3">
        <f>SUMIFS(PLAN!E:E,PLAN!A:A,AY277)</f>
        <v>0</v>
      </c>
      <c r="AA277" s="3">
        <f>SUMIFS(PLAN!F:F,PLAN!A:A,AY277)</f>
        <v>0</v>
      </c>
      <c r="AB277" s="3">
        <f>SUMIFS(PLAN!G:G,PLAN!A:A,AY277)</f>
        <v>0</v>
      </c>
      <c r="AC277" s="11"/>
      <c r="AD277" s="52"/>
      <c r="AE277" s="12">
        <v>1.28</v>
      </c>
      <c r="AF277" s="12">
        <v>0.42</v>
      </c>
      <c r="AG277" s="12">
        <v>0.02</v>
      </c>
      <c r="AH277" s="12">
        <v>0.18</v>
      </c>
      <c r="AI277" s="12"/>
      <c r="AJ277" s="12">
        <v>0.24</v>
      </c>
      <c r="AK277" s="67">
        <f>SUMIFS(PLAN!H:H,PLAN!A:A,AY277)</f>
        <v>0</v>
      </c>
      <c r="AL277" s="13"/>
      <c r="AM277" s="14">
        <f t="shared" si="53"/>
        <v>0</v>
      </c>
      <c r="AN277" s="14">
        <f t="shared" si="54"/>
        <v>0</v>
      </c>
      <c r="AO277" s="14">
        <f t="shared" si="55"/>
        <v>0</v>
      </c>
      <c r="AP277" s="14">
        <f t="shared" si="56"/>
        <v>0</v>
      </c>
      <c r="AQ277" s="14">
        <f t="shared" si="57"/>
        <v>0</v>
      </c>
      <c r="AR277" s="14">
        <f t="shared" si="58"/>
        <v>0</v>
      </c>
      <c r="AS277" s="14"/>
      <c r="AT277" s="14">
        <f t="shared" si="59"/>
        <v>0</v>
      </c>
      <c r="AU277" s="15" t="s">
        <v>3</v>
      </c>
      <c r="AV277" s="16">
        <f t="shared" si="52"/>
        <v>41548</v>
      </c>
      <c r="AW277" s="17"/>
      <c r="AX277" s="2"/>
      <c r="AY277" s="47"/>
    </row>
    <row r="278" spans="1:51" s="44" customFormat="1" ht="21">
      <c r="A278" s="2"/>
      <c r="B278" s="2">
        <v>81001042</v>
      </c>
      <c r="C278" s="52" t="s">
        <v>284</v>
      </c>
      <c r="D278" s="3">
        <v>278</v>
      </c>
      <c r="E278" s="3"/>
      <c r="F278" s="4"/>
      <c r="G278" s="47"/>
      <c r="H278" s="5"/>
      <c r="I278" s="18"/>
      <c r="J278" s="18"/>
      <c r="K278" s="7" t="str">
        <f t="shared" si="48"/>
        <v>ญ.</v>
      </c>
      <c r="L278" s="19"/>
      <c r="M278" s="19"/>
      <c r="N278" s="19"/>
      <c r="O278" s="45" t="str">
        <f t="shared" si="49"/>
        <v>//</v>
      </c>
      <c r="P278" s="6">
        <f t="shared" si="50"/>
        <v>0</v>
      </c>
      <c r="Q278" s="7">
        <f t="shared" si="51"/>
        <v>0</v>
      </c>
      <c r="R278" s="8"/>
      <c r="S278" s="8">
        <v>41548</v>
      </c>
      <c r="T278" s="9"/>
      <c r="U278" s="9"/>
      <c r="V278" s="9"/>
      <c r="W278" s="55">
        <f>SUMIFS(PLAN!B:B,PLAN!A:A,AY278)</f>
        <v>0</v>
      </c>
      <c r="X278" s="3">
        <f>SUMIFS(PLAN!C:C,PLAN!A:A,AY278)</f>
        <v>0</v>
      </c>
      <c r="Y278" s="10">
        <f>SUMIFS(PLAN!D:D,PLAN!A:A,AY278)</f>
        <v>0</v>
      </c>
      <c r="Z278" s="3">
        <f>SUMIFS(PLAN!E:E,PLAN!A:A,AY278)</f>
        <v>0</v>
      </c>
      <c r="AA278" s="3">
        <f>SUMIFS(PLAN!F:F,PLAN!A:A,AY278)</f>
        <v>0</v>
      </c>
      <c r="AB278" s="3">
        <f>SUMIFS(PLAN!G:G,PLAN!A:A,AY278)</f>
        <v>0</v>
      </c>
      <c r="AC278" s="11"/>
      <c r="AD278" s="52"/>
      <c r="AE278" s="12">
        <v>1.28</v>
      </c>
      <c r="AF278" s="12">
        <v>0.42</v>
      </c>
      <c r="AG278" s="12">
        <v>0.02</v>
      </c>
      <c r="AH278" s="12">
        <v>0.18</v>
      </c>
      <c r="AI278" s="12"/>
      <c r="AJ278" s="12">
        <v>0.24</v>
      </c>
      <c r="AK278" s="67">
        <f>SUMIFS(PLAN!H:H,PLAN!A:A,AY278)</f>
        <v>0</v>
      </c>
      <c r="AL278" s="13"/>
      <c r="AM278" s="14">
        <f t="shared" si="53"/>
        <v>0</v>
      </c>
      <c r="AN278" s="14">
        <f t="shared" si="54"/>
        <v>0</v>
      </c>
      <c r="AO278" s="14">
        <f t="shared" si="55"/>
        <v>0</v>
      </c>
      <c r="AP278" s="14">
        <f t="shared" si="56"/>
        <v>0</v>
      </c>
      <c r="AQ278" s="14">
        <f t="shared" si="57"/>
        <v>0</v>
      </c>
      <c r="AR278" s="14">
        <f t="shared" si="58"/>
        <v>0</v>
      </c>
      <c r="AS278" s="14"/>
      <c r="AT278" s="14">
        <f t="shared" si="59"/>
        <v>0</v>
      </c>
      <c r="AU278" s="15" t="s">
        <v>3</v>
      </c>
      <c r="AV278" s="16">
        <f t="shared" si="52"/>
        <v>41548</v>
      </c>
      <c r="AW278" s="17"/>
      <c r="AX278" s="2"/>
      <c r="AY278" s="47"/>
    </row>
    <row r="279" spans="1:51" s="44" customFormat="1" ht="21">
      <c r="A279" s="2"/>
      <c r="B279" s="2">
        <v>81001042</v>
      </c>
      <c r="C279" s="52" t="s">
        <v>284</v>
      </c>
      <c r="D279" s="3">
        <v>279</v>
      </c>
      <c r="E279" s="3"/>
      <c r="F279" s="4"/>
      <c r="G279" s="47"/>
      <c r="H279" s="5"/>
      <c r="I279" s="18"/>
      <c r="J279" s="18"/>
      <c r="K279" s="7" t="str">
        <f t="shared" si="48"/>
        <v>ญ.</v>
      </c>
      <c r="L279" s="19"/>
      <c r="M279" s="19"/>
      <c r="N279" s="19"/>
      <c r="O279" s="45" t="str">
        <f t="shared" si="49"/>
        <v>//</v>
      </c>
      <c r="P279" s="6">
        <f t="shared" si="50"/>
        <v>0</v>
      </c>
      <c r="Q279" s="7">
        <f t="shared" si="51"/>
        <v>0</v>
      </c>
      <c r="R279" s="8"/>
      <c r="S279" s="8">
        <v>41548</v>
      </c>
      <c r="T279" s="9"/>
      <c r="U279" s="9"/>
      <c r="V279" s="9"/>
      <c r="W279" s="55">
        <f>SUMIFS(PLAN!B:B,PLAN!A:A,AY279)</f>
        <v>0</v>
      </c>
      <c r="X279" s="3">
        <f>SUMIFS(PLAN!C:C,PLAN!A:A,AY279)</f>
        <v>0</v>
      </c>
      <c r="Y279" s="10">
        <f>SUMIFS(PLAN!D:D,PLAN!A:A,AY279)</f>
        <v>0</v>
      </c>
      <c r="Z279" s="3">
        <f>SUMIFS(PLAN!E:E,PLAN!A:A,AY279)</f>
        <v>0</v>
      </c>
      <c r="AA279" s="3">
        <f>SUMIFS(PLAN!F:F,PLAN!A:A,AY279)</f>
        <v>0</v>
      </c>
      <c r="AB279" s="3">
        <f>SUMIFS(PLAN!G:G,PLAN!A:A,AY279)</f>
        <v>0</v>
      </c>
      <c r="AC279" s="11"/>
      <c r="AD279" s="52"/>
      <c r="AE279" s="12">
        <v>1.28</v>
      </c>
      <c r="AF279" s="12">
        <v>0.42</v>
      </c>
      <c r="AG279" s="12">
        <v>0.02</v>
      </c>
      <c r="AH279" s="12">
        <v>0.18</v>
      </c>
      <c r="AI279" s="12"/>
      <c r="AJ279" s="12">
        <v>0.24</v>
      </c>
      <c r="AK279" s="67">
        <f>SUMIFS(PLAN!H:H,PLAN!A:A,AY279)</f>
        <v>0</v>
      </c>
      <c r="AL279" s="13"/>
      <c r="AM279" s="14">
        <f t="shared" si="53"/>
        <v>0</v>
      </c>
      <c r="AN279" s="14">
        <f t="shared" si="54"/>
        <v>0</v>
      </c>
      <c r="AO279" s="14">
        <f t="shared" si="55"/>
        <v>0</v>
      </c>
      <c r="AP279" s="14">
        <f t="shared" si="56"/>
        <v>0</v>
      </c>
      <c r="AQ279" s="14">
        <f t="shared" si="57"/>
        <v>0</v>
      </c>
      <c r="AR279" s="14">
        <f t="shared" si="58"/>
        <v>0</v>
      </c>
      <c r="AS279" s="14"/>
      <c r="AT279" s="14">
        <f t="shared" si="59"/>
        <v>0</v>
      </c>
      <c r="AU279" s="15" t="s">
        <v>3</v>
      </c>
      <c r="AV279" s="16">
        <f t="shared" si="52"/>
        <v>41548</v>
      </c>
      <c r="AW279" s="17"/>
      <c r="AX279" s="2"/>
      <c r="AY279" s="47"/>
    </row>
    <row r="280" spans="1:51" s="44" customFormat="1" ht="21">
      <c r="A280" s="2"/>
      <c r="B280" s="2">
        <v>81001042</v>
      </c>
      <c r="C280" s="52" t="s">
        <v>284</v>
      </c>
      <c r="D280" s="3">
        <v>280</v>
      </c>
      <c r="E280" s="3"/>
      <c r="F280" s="4"/>
      <c r="G280" s="47"/>
      <c r="H280" s="5"/>
      <c r="I280" s="18"/>
      <c r="J280" s="18"/>
      <c r="K280" s="7" t="str">
        <f t="shared" si="48"/>
        <v>ญ.</v>
      </c>
      <c r="L280" s="19"/>
      <c r="M280" s="19"/>
      <c r="N280" s="19"/>
      <c r="O280" s="45" t="str">
        <f t="shared" si="49"/>
        <v>//</v>
      </c>
      <c r="P280" s="6">
        <f t="shared" si="50"/>
        <v>0</v>
      </c>
      <c r="Q280" s="7">
        <f t="shared" si="51"/>
        <v>0</v>
      </c>
      <c r="R280" s="8"/>
      <c r="S280" s="8">
        <v>41548</v>
      </c>
      <c r="T280" s="9"/>
      <c r="U280" s="9"/>
      <c r="V280" s="9"/>
      <c r="W280" s="55">
        <f>SUMIFS(PLAN!B:B,PLAN!A:A,AY280)</f>
        <v>0</v>
      </c>
      <c r="X280" s="3">
        <f>SUMIFS(PLAN!C:C,PLAN!A:A,AY280)</f>
        <v>0</v>
      </c>
      <c r="Y280" s="10">
        <f>SUMIFS(PLAN!D:D,PLAN!A:A,AY280)</f>
        <v>0</v>
      </c>
      <c r="Z280" s="3">
        <f>SUMIFS(PLAN!E:E,PLAN!A:A,AY280)</f>
        <v>0</v>
      </c>
      <c r="AA280" s="3">
        <f>SUMIFS(PLAN!F:F,PLAN!A:A,AY280)</f>
        <v>0</v>
      </c>
      <c r="AB280" s="3">
        <f>SUMIFS(PLAN!G:G,PLAN!A:A,AY280)</f>
        <v>0</v>
      </c>
      <c r="AC280" s="11"/>
      <c r="AD280" s="52"/>
      <c r="AE280" s="12">
        <v>1.28</v>
      </c>
      <c r="AF280" s="12">
        <v>0.42</v>
      </c>
      <c r="AG280" s="12">
        <v>0.02</v>
      </c>
      <c r="AH280" s="12">
        <v>0.18</v>
      </c>
      <c r="AI280" s="12"/>
      <c r="AJ280" s="12">
        <v>0.24</v>
      </c>
      <c r="AK280" s="67">
        <f>SUMIFS(PLAN!H:H,PLAN!A:A,AY280)</f>
        <v>0</v>
      </c>
      <c r="AL280" s="13"/>
      <c r="AM280" s="14">
        <f t="shared" si="53"/>
        <v>0</v>
      </c>
      <c r="AN280" s="14">
        <f t="shared" si="54"/>
        <v>0</v>
      </c>
      <c r="AO280" s="14">
        <f t="shared" si="55"/>
        <v>0</v>
      </c>
      <c r="AP280" s="14">
        <f t="shared" si="56"/>
        <v>0</v>
      </c>
      <c r="AQ280" s="14">
        <f t="shared" si="57"/>
        <v>0</v>
      </c>
      <c r="AR280" s="14">
        <f t="shared" si="58"/>
        <v>0</v>
      </c>
      <c r="AS280" s="14"/>
      <c r="AT280" s="14">
        <f t="shared" si="59"/>
        <v>0</v>
      </c>
      <c r="AU280" s="15" t="s">
        <v>3</v>
      </c>
      <c r="AV280" s="16">
        <f t="shared" si="52"/>
        <v>41548</v>
      </c>
      <c r="AW280" s="17"/>
      <c r="AX280" s="2"/>
      <c r="AY280" s="47"/>
    </row>
    <row r="281" spans="1:51" s="44" customFormat="1" ht="21">
      <c r="A281" s="2"/>
      <c r="B281" s="2">
        <v>81001042</v>
      </c>
      <c r="C281" s="52" t="s">
        <v>284</v>
      </c>
      <c r="D281" s="3">
        <v>281</v>
      </c>
      <c r="E281" s="3"/>
      <c r="F281" s="4"/>
      <c r="G281" s="47"/>
      <c r="H281" s="5"/>
      <c r="I281" s="18"/>
      <c r="J281" s="18"/>
      <c r="K281" s="7" t="str">
        <f t="shared" si="48"/>
        <v>ญ.</v>
      </c>
      <c r="L281" s="19"/>
      <c r="M281" s="19"/>
      <c r="N281" s="19"/>
      <c r="O281" s="45" t="str">
        <f t="shared" si="49"/>
        <v>//</v>
      </c>
      <c r="P281" s="6">
        <f t="shared" si="50"/>
        <v>0</v>
      </c>
      <c r="Q281" s="7">
        <f t="shared" si="51"/>
        <v>0</v>
      </c>
      <c r="R281" s="8"/>
      <c r="S281" s="8">
        <v>41548</v>
      </c>
      <c r="T281" s="9"/>
      <c r="U281" s="9"/>
      <c r="V281" s="9"/>
      <c r="W281" s="55">
        <f>SUMIFS(PLAN!B:B,PLAN!A:A,AY281)</f>
        <v>0</v>
      </c>
      <c r="X281" s="3">
        <f>SUMIFS(PLAN!C:C,PLAN!A:A,AY281)</f>
        <v>0</v>
      </c>
      <c r="Y281" s="10">
        <f>SUMIFS(PLAN!D:D,PLAN!A:A,AY281)</f>
        <v>0</v>
      </c>
      <c r="Z281" s="3">
        <f>SUMIFS(PLAN!E:E,PLAN!A:A,AY281)</f>
        <v>0</v>
      </c>
      <c r="AA281" s="3">
        <f>SUMIFS(PLAN!F:F,PLAN!A:A,AY281)</f>
        <v>0</v>
      </c>
      <c r="AB281" s="3">
        <f>SUMIFS(PLAN!G:G,PLAN!A:A,AY281)</f>
        <v>0</v>
      </c>
      <c r="AC281" s="11"/>
      <c r="AD281" s="52"/>
      <c r="AE281" s="12">
        <v>1.28</v>
      </c>
      <c r="AF281" s="12">
        <v>0.42</v>
      </c>
      <c r="AG281" s="12">
        <v>0.02</v>
      </c>
      <c r="AH281" s="12">
        <v>0.18</v>
      </c>
      <c r="AI281" s="12"/>
      <c r="AJ281" s="12">
        <v>0.24</v>
      </c>
      <c r="AK281" s="67">
        <f>SUMIFS(PLAN!H:H,PLAN!A:A,AY281)</f>
        <v>0</v>
      </c>
      <c r="AL281" s="13"/>
      <c r="AM281" s="14">
        <f t="shared" si="53"/>
        <v>0</v>
      </c>
      <c r="AN281" s="14">
        <f t="shared" si="54"/>
        <v>0</v>
      </c>
      <c r="AO281" s="14">
        <f t="shared" si="55"/>
        <v>0</v>
      </c>
      <c r="AP281" s="14">
        <f t="shared" si="56"/>
        <v>0</v>
      </c>
      <c r="AQ281" s="14">
        <f t="shared" si="57"/>
        <v>0</v>
      </c>
      <c r="AR281" s="14">
        <f t="shared" si="58"/>
        <v>0</v>
      </c>
      <c r="AS281" s="14"/>
      <c r="AT281" s="14">
        <f t="shared" si="59"/>
        <v>0</v>
      </c>
      <c r="AU281" s="15" t="s">
        <v>3</v>
      </c>
      <c r="AV281" s="16">
        <f t="shared" si="52"/>
        <v>41548</v>
      </c>
      <c r="AW281" s="17"/>
      <c r="AX281" s="2"/>
      <c r="AY281" s="47"/>
    </row>
    <row r="282" spans="1:51" s="44" customFormat="1" ht="21">
      <c r="A282" s="2"/>
      <c r="B282" s="2">
        <v>81001042</v>
      </c>
      <c r="C282" s="52" t="s">
        <v>284</v>
      </c>
      <c r="D282" s="3">
        <v>282</v>
      </c>
      <c r="E282" s="3"/>
      <c r="F282" s="4"/>
      <c r="G282" s="47"/>
      <c r="H282" s="5"/>
      <c r="I282" s="18"/>
      <c r="J282" s="18"/>
      <c r="K282" s="7" t="str">
        <f t="shared" si="48"/>
        <v>ญ.</v>
      </c>
      <c r="L282" s="19"/>
      <c r="M282" s="19"/>
      <c r="N282" s="19"/>
      <c r="O282" s="45" t="str">
        <f t="shared" si="49"/>
        <v>//</v>
      </c>
      <c r="P282" s="6">
        <f t="shared" si="50"/>
        <v>0</v>
      </c>
      <c r="Q282" s="7">
        <f t="shared" si="51"/>
        <v>0</v>
      </c>
      <c r="R282" s="8"/>
      <c r="S282" s="8">
        <v>41548</v>
      </c>
      <c r="T282" s="9"/>
      <c r="U282" s="9"/>
      <c r="V282" s="9"/>
      <c r="W282" s="55">
        <f>SUMIFS(PLAN!B:B,PLAN!A:A,AY282)</f>
        <v>0</v>
      </c>
      <c r="X282" s="3">
        <f>SUMIFS(PLAN!C:C,PLAN!A:A,AY282)</f>
        <v>0</v>
      </c>
      <c r="Y282" s="10">
        <f>SUMIFS(PLAN!D:D,PLAN!A:A,AY282)</f>
        <v>0</v>
      </c>
      <c r="Z282" s="3">
        <f>SUMIFS(PLAN!E:E,PLAN!A:A,AY282)</f>
        <v>0</v>
      </c>
      <c r="AA282" s="3">
        <f>SUMIFS(PLAN!F:F,PLAN!A:A,AY282)</f>
        <v>0</v>
      </c>
      <c r="AB282" s="3">
        <f>SUMIFS(PLAN!G:G,PLAN!A:A,AY282)</f>
        <v>0</v>
      </c>
      <c r="AC282" s="11"/>
      <c r="AD282" s="52"/>
      <c r="AE282" s="12">
        <v>1.28</v>
      </c>
      <c r="AF282" s="12">
        <v>0.42</v>
      </c>
      <c r="AG282" s="12">
        <v>0.02</v>
      </c>
      <c r="AH282" s="12">
        <v>0.18</v>
      </c>
      <c r="AI282" s="12"/>
      <c r="AJ282" s="12">
        <v>0.24</v>
      </c>
      <c r="AK282" s="67">
        <f>SUMIFS(PLAN!H:H,PLAN!A:A,AY282)</f>
        <v>0</v>
      </c>
      <c r="AL282" s="13"/>
      <c r="AM282" s="14">
        <f t="shared" si="53"/>
        <v>0</v>
      </c>
      <c r="AN282" s="14">
        <f t="shared" si="54"/>
        <v>0</v>
      </c>
      <c r="AO282" s="14">
        <f t="shared" si="55"/>
        <v>0</v>
      </c>
      <c r="AP282" s="14">
        <f t="shared" si="56"/>
        <v>0</v>
      </c>
      <c r="AQ282" s="14">
        <f t="shared" si="57"/>
        <v>0</v>
      </c>
      <c r="AR282" s="14">
        <f t="shared" si="58"/>
        <v>0</v>
      </c>
      <c r="AS282" s="14"/>
      <c r="AT282" s="14">
        <f t="shared" si="59"/>
        <v>0</v>
      </c>
      <c r="AU282" s="15" t="s">
        <v>3</v>
      </c>
      <c r="AV282" s="16">
        <f t="shared" si="52"/>
        <v>41548</v>
      </c>
      <c r="AW282" s="17"/>
      <c r="AX282" s="2"/>
      <c r="AY282" s="47"/>
    </row>
    <row r="283" spans="1:51" s="44" customFormat="1" ht="21">
      <c r="A283" s="2"/>
      <c r="B283" s="2">
        <v>81001042</v>
      </c>
      <c r="C283" s="52" t="s">
        <v>284</v>
      </c>
      <c r="D283" s="3">
        <v>283</v>
      </c>
      <c r="E283" s="3"/>
      <c r="F283" s="4"/>
      <c r="G283" s="47"/>
      <c r="H283" s="5"/>
      <c r="I283" s="18"/>
      <c r="J283" s="18"/>
      <c r="K283" s="7" t="str">
        <f t="shared" si="48"/>
        <v>ญ.</v>
      </c>
      <c r="L283" s="19"/>
      <c r="M283" s="19"/>
      <c r="N283" s="19"/>
      <c r="O283" s="45" t="str">
        <f t="shared" si="49"/>
        <v>//</v>
      </c>
      <c r="P283" s="6">
        <f t="shared" si="50"/>
        <v>0</v>
      </c>
      <c r="Q283" s="7">
        <f t="shared" si="51"/>
        <v>0</v>
      </c>
      <c r="R283" s="8"/>
      <c r="S283" s="8">
        <v>41548</v>
      </c>
      <c r="T283" s="9"/>
      <c r="U283" s="9"/>
      <c r="V283" s="9"/>
      <c r="W283" s="55">
        <f>SUMIFS(PLAN!B:B,PLAN!A:A,AY283)</f>
        <v>0</v>
      </c>
      <c r="X283" s="3">
        <f>SUMIFS(PLAN!C:C,PLAN!A:A,AY283)</f>
        <v>0</v>
      </c>
      <c r="Y283" s="10">
        <f>SUMIFS(PLAN!D:D,PLAN!A:A,AY283)</f>
        <v>0</v>
      </c>
      <c r="Z283" s="3">
        <f>SUMIFS(PLAN!E:E,PLAN!A:A,AY283)</f>
        <v>0</v>
      </c>
      <c r="AA283" s="3">
        <f>SUMIFS(PLAN!F:F,PLAN!A:A,AY283)</f>
        <v>0</v>
      </c>
      <c r="AB283" s="3">
        <f>SUMIFS(PLAN!G:G,PLAN!A:A,AY283)</f>
        <v>0</v>
      </c>
      <c r="AC283" s="11"/>
      <c r="AD283" s="52"/>
      <c r="AE283" s="12">
        <v>1.28</v>
      </c>
      <c r="AF283" s="12">
        <v>0.42</v>
      </c>
      <c r="AG283" s="12">
        <v>0.02</v>
      </c>
      <c r="AH283" s="12">
        <v>0.18</v>
      </c>
      <c r="AI283" s="12"/>
      <c r="AJ283" s="12">
        <v>0.24</v>
      </c>
      <c r="AK283" s="67">
        <f>SUMIFS(PLAN!H:H,PLAN!A:A,AY283)</f>
        <v>0</v>
      </c>
      <c r="AL283" s="13"/>
      <c r="AM283" s="14">
        <f t="shared" si="53"/>
        <v>0</v>
      </c>
      <c r="AN283" s="14">
        <f t="shared" si="54"/>
        <v>0</v>
      </c>
      <c r="AO283" s="14">
        <f t="shared" si="55"/>
        <v>0</v>
      </c>
      <c r="AP283" s="14">
        <f t="shared" si="56"/>
        <v>0</v>
      </c>
      <c r="AQ283" s="14">
        <f t="shared" si="57"/>
        <v>0</v>
      </c>
      <c r="AR283" s="14">
        <f t="shared" si="58"/>
        <v>0</v>
      </c>
      <c r="AS283" s="14"/>
      <c r="AT283" s="14">
        <f t="shared" si="59"/>
        <v>0</v>
      </c>
      <c r="AU283" s="15" t="s">
        <v>3</v>
      </c>
      <c r="AV283" s="16">
        <f t="shared" si="52"/>
        <v>41548</v>
      </c>
      <c r="AW283" s="17"/>
      <c r="AX283" s="2"/>
      <c r="AY283" s="47"/>
    </row>
    <row r="284" spans="1:51" s="44" customFormat="1" ht="21">
      <c r="A284" s="2"/>
      <c r="B284" s="2">
        <v>81001042</v>
      </c>
      <c r="C284" s="52" t="s">
        <v>284</v>
      </c>
      <c r="D284" s="3">
        <v>284</v>
      </c>
      <c r="E284" s="3"/>
      <c r="F284" s="4"/>
      <c r="G284" s="47"/>
      <c r="H284" s="5"/>
      <c r="I284" s="18"/>
      <c r="J284" s="18"/>
      <c r="K284" s="7" t="str">
        <f t="shared" si="48"/>
        <v>ญ.</v>
      </c>
      <c r="L284" s="19"/>
      <c r="M284" s="19"/>
      <c r="N284" s="19"/>
      <c r="O284" s="45" t="str">
        <f t="shared" si="49"/>
        <v>//</v>
      </c>
      <c r="P284" s="6">
        <f t="shared" si="50"/>
        <v>0</v>
      </c>
      <c r="Q284" s="7">
        <f t="shared" si="51"/>
        <v>0</v>
      </c>
      <c r="R284" s="8"/>
      <c r="S284" s="8">
        <v>41548</v>
      </c>
      <c r="T284" s="9"/>
      <c r="U284" s="9"/>
      <c r="V284" s="9"/>
      <c r="W284" s="55">
        <f>SUMIFS(PLAN!B:B,PLAN!A:A,AY284)</f>
        <v>0</v>
      </c>
      <c r="X284" s="3">
        <f>SUMIFS(PLAN!C:C,PLAN!A:A,AY284)</f>
        <v>0</v>
      </c>
      <c r="Y284" s="10">
        <f>SUMIFS(PLAN!D:D,PLAN!A:A,AY284)</f>
        <v>0</v>
      </c>
      <c r="Z284" s="3">
        <f>SUMIFS(PLAN!E:E,PLAN!A:A,AY284)</f>
        <v>0</v>
      </c>
      <c r="AA284" s="3">
        <f>SUMIFS(PLAN!F:F,PLAN!A:A,AY284)</f>
        <v>0</v>
      </c>
      <c r="AB284" s="3">
        <f>SUMIFS(PLAN!G:G,PLAN!A:A,AY284)</f>
        <v>0</v>
      </c>
      <c r="AC284" s="11"/>
      <c r="AD284" s="52"/>
      <c r="AE284" s="12">
        <v>1.28</v>
      </c>
      <c r="AF284" s="12">
        <v>0.42</v>
      </c>
      <c r="AG284" s="12">
        <v>0.02</v>
      </c>
      <c r="AH284" s="12">
        <v>0.18</v>
      </c>
      <c r="AI284" s="12"/>
      <c r="AJ284" s="12">
        <v>0.24</v>
      </c>
      <c r="AK284" s="67">
        <f>SUMIFS(PLAN!H:H,PLAN!A:A,AY284)</f>
        <v>0</v>
      </c>
      <c r="AL284" s="13"/>
      <c r="AM284" s="14">
        <f t="shared" si="53"/>
        <v>0</v>
      </c>
      <c r="AN284" s="14">
        <f t="shared" si="54"/>
        <v>0</v>
      </c>
      <c r="AO284" s="14">
        <f t="shared" si="55"/>
        <v>0</v>
      </c>
      <c r="AP284" s="14">
        <f t="shared" si="56"/>
        <v>0</v>
      </c>
      <c r="AQ284" s="14">
        <f t="shared" si="57"/>
        <v>0</v>
      </c>
      <c r="AR284" s="14">
        <f t="shared" si="58"/>
        <v>0</v>
      </c>
      <c r="AS284" s="14"/>
      <c r="AT284" s="14">
        <f t="shared" si="59"/>
        <v>0</v>
      </c>
      <c r="AU284" s="15" t="s">
        <v>3</v>
      </c>
      <c r="AV284" s="16">
        <f t="shared" si="52"/>
        <v>41548</v>
      </c>
      <c r="AW284" s="17"/>
      <c r="AX284" s="2"/>
      <c r="AY284" s="47"/>
    </row>
    <row r="285" spans="1:51" s="44" customFormat="1" ht="21">
      <c r="A285" s="2"/>
      <c r="B285" s="2">
        <v>81001042</v>
      </c>
      <c r="C285" s="52" t="s">
        <v>284</v>
      </c>
      <c r="D285" s="3">
        <v>285</v>
      </c>
      <c r="E285" s="3"/>
      <c r="F285" s="4"/>
      <c r="G285" s="47"/>
      <c r="H285" s="5"/>
      <c r="I285" s="18"/>
      <c r="J285" s="18"/>
      <c r="K285" s="7" t="str">
        <f t="shared" si="48"/>
        <v>ญ.</v>
      </c>
      <c r="L285" s="19"/>
      <c r="M285" s="19"/>
      <c r="N285" s="19"/>
      <c r="O285" s="45" t="str">
        <f t="shared" si="49"/>
        <v>//</v>
      </c>
      <c r="P285" s="6">
        <f t="shared" si="50"/>
        <v>0</v>
      </c>
      <c r="Q285" s="7">
        <f t="shared" si="51"/>
        <v>0</v>
      </c>
      <c r="R285" s="8"/>
      <c r="S285" s="8">
        <v>41548</v>
      </c>
      <c r="T285" s="9"/>
      <c r="U285" s="9"/>
      <c r="V285" s="9"/>
      <c r="W285" s="55">
        <f>SUMIFS(PLAN!B:B,PLAN!A:A,AY285)</f>
        <v>0</v>
      </c>
      <c r="X285" s="3">
        <f>SUMIFS(PLAN!C:C,PLAN!A:A,AY285)</f>
        <v>0</v>
      </c>
      <c r="Y285" s="10">
        <f>SUMIFS(PLAN!D:D,PLAN!A:A,AY285)</f>
        <v>0</v>
      </c>
      <c r="Z285" s="3">
        <f>SUMIFS(PLAN!E:E,PLAN!A:A,AY285)</f>
        <v>0</v>
      </c>
      <c r="AA285" s="3">
        <f>SUMIFS(PLAN!F:F,PLAN!A:A,AY285)</f>
        <v>0</v>
      </c>
      <c r="AB285" s="3">
        <f>SUMIFS(PLAN!G:G,PLAN!A:A,AY285)</f>
        <v>0</v>
      </c>
      <c r="AC285" s="11"/>
      <c r="AD285" s="52"/>
      <c r="AE285" s="12">
        <v>1.28</v>
      </c>
      <c r="AF285" s="12">
        <v>0.42</v>
      </c>
      <c r="AG285" s="12">
        <v>0.02</v>
      </c>
      <c r="AH285" s="12">
        <v>0.18</v>
      </c>
      <c r="AI285" s="12"/>
      <c r="AJ285" s="12">
        <v>0.24</v>
      </c>
      <c r="AK285" s="67">
        <f>SUMIFS(PLAN!H:H,PLAN!A:A,AY285)</f>
        <v>0</v>
      </c>
      <c r="AL285" s="13"/>
      <c r="AM285" s="14">
        <f t="shared" si="53"/>
        <v>0</v>
      </c>
      <c r="AN285" s="14">
        <f t="shared" si="54"/>
        <v>0</v>
      </c>
      <c r="AO285" s="14">
        <f t="shared" si="55"/>
        <v>0</v>
      </c>
      <c r="AP285" s="14">
        <f t="shared" si="56"/>
        <v>0</v>
      </c>
      <c r="AQ285" s="14">
        <f t="shared" si="57"/>
        <v>0</v>
      </c>
      <c r="AR285" s="14">
        <f t="shared" si="58"/>
        <v>0</v>
      </c>
      <c r="AS285" s="14"/>
      <c r="AT285" s="14">
        <f t="shared" si="59"/>
        <v>0</v>
      </c>
      <c r="AU285" s="15" t="s">
        <v>3</v>
      </c>
      <c r="AV285" s="16">
        <f t="shared" si="52"/>
        <v>41548</v>
      </c>
      <c r="AW285" s="17"/>
      <c r="AX285" s="2"/>
      <c r="AY285" s="47"/>
    </row>
    <row r="286" spans="1:51" s="44" customFormat="1" ht="21">
      <c r="A286" s="2"/>
      <c r="B286" s="2">
        <v>81001042</v>
      </c>
      <c r="C286" s="52" t="s">
        <v>284</v>
      </c>
      <c r="D286" s="3">
        <v>286</v>
      </c>
      <c r="E286" s="3"/>
      <c r="F286" s="4"/>
      <c r="G286" s="47"/>
      <c r="H286" s="5"/>
      <c r="I286" s="18"/>
      <c r="J286" s="18"/>
      <c r="K286" s="7" t="str">
        <f t="shared" si="48"/>
        <v>ญ.</v>
      </c>
      <c r="L286" s="19"/>
      <c r="M286" s="19"/>
      <c r="N286" s="19"/>
      <c r="O286" s="45" t="str">
        <f t="shared" si="49"/>
        <v>//</v>
      </c>
      <c r="P286" s="6">
        <f t="shared" si="50"/>
        <v>0</v>
      </c>
      <c r="Q286" s="7">
        <f t="shared" si="51"/>
        <v>0</v>
      </c>
      <c r="R286" s="8"/>
      <c r="S286" s="8">
        <v>41548</v>
      </c>
      <c r="T286" s="9"/>
      <c r="U286" s="9"/>
      <c r="V286" s="9"/>
      <c r="W286" s="55">
        <f>SUMIFS(PLAN!B:B,PLAN!A:A,AY286)</f>
        <v>0</v>
      </c>
      <c r="X286" s="3">
        <f>SUMIFS(PLAN!C:C,PLAN!A:A,AY286)</f>
        <v>0</v>
      </c>
      <c r="Y286" s="10">
        <f>SUMIFS(PLAN!D:D,PLAN!A:A,AY286)</f>
        <v>0</v>
      </c>
      <c r="Z286" s="3">
        <f>SUMIFS(PLAN!E:E,PLAN!A:A,AY286)</f>
        <v>0</v>
      </c>
      <c r="AA286" s="3">
        <f>SUMIFS(PLAN!F:F,PLAN!A:A,AY286)</f>
        <v>0</v>
      </c>
      <c r="AB286" s="3">
        <f>SUMIFS(PLAN!G:G,PLAN!A:A,AY286)</f>
        <v>0</v>
      </c>
      <c r="AC286" s="11"/>
      <c r="AD286" s="52"/>
      <c r="AE286" s="12">
        <v>1.28</v>
      </c>
      <c r="AF286" s="12">
        <v>0.42</v>
      </c>
      <c r="AG286" s="12">
        <v>0.02</v>
      </c>
      <c r="AH286" s="12">
        <v>0.18</v>
      </c>
      <c r="AI286" s="12"/>
      <c r="AJ286" s="12">
        <v>0.24</v>
      </c>
      <c r="AK286" s="67">
        <f>SUMIFS(PLAN!H:H,PLAN!A:A,AY286)</f>
        <v>0</v>
      </c>
      <c r="AL286" s="13"/>
      <c r="AM286" s="14">
        <f t="shared" si="53"/>
        <v>0</v>
      </c>
      <c r="AN286" s="14">
        <f t="shared" si="54"/>
        <v>0</v>
      </c>
      <c r="AO286" s="14">
        <f t="shared" si="55"/>
        <v>0</v>
      </c>
      <c r="AP286" s="14">
        <f t="shared" si="56"/>
        <v>0</v>
      </c>
      <c r="AQ286" s="14">
        <f t="shared" si="57"/>
        <v>0</v>
      </c>
      <c r="AR286" s="14">
        <f t="shared" si="58"/>
        <v>0</v>
      </c>
      <c r="AS286" s="14"/>
      <c r="AT286" s="14">
        <f t="shared" si="59"/>
        <v>0</v>
      </c>
      <c r="AU286" s="15" t="s">
        <v>3</v>
      </c>
      <c r="AV286" s="16">
        <f t="shared" si="52"/>
        <v>41548</v>
      </c>
      <c r="AW286" s="17"/>
      <c r="AX286" s="2"/>
      <c r="AY286" s="47"/>
    </row>
    <row r="287" spans="1:51" s="44" customFormat="1" ht="21">
      <c r="A287" s="2"/>
      <c r="B287" s="2">
        <v>81001042</v>
      </c>
      <c r="C287" s="52" t="s">
        <v>284</v>
      </c>
      <c r="D287" s="3">
        <v>287</v>
      </c>
      <c r="E287" s="3"/>
      <c r="F287" s="4"/>
      <c r="G287" s="47"/>
      <c r="H287" s="5"/>
      <c r="I287" s="18"/>
      <c r="J287" s="18"/>
      <c r="K287" s="7" t="str">
        <f t="shared" si="48"/>
        <v>ญ.</v>
      </c>
      <c r="L287" s="19"/>
      <c r="M287" s="19"/>
      <c r="N287" s="19"/>
      <c r="O287" s="45" t="str">
        <f t="shared" si="49"/>
        <v>//</v>
      </c>
      <c r="P287" s="6">
        <f t="shared" si="50"/>
        <v>0</v>
      </c>
      <c r="Q287" s="7">
        <f t="shared" si="51"/>
        <v>0</v>
      </c>
      <c r="R287" s="8"/>
      <c r="S287" s="8">
        <v>41548</v>
      </c>
      <c r="T287" s="9"/>
      <c r="U287" s="9"/>
      <c r="V287" s="9"/>
      <c r="W287" s="55">
        <f>SUMIFS(PLAN!B:B,PLAN!A:A,AY287)</f>
        <v>0</v>
      </c>
      <c r="X287" s="3">
        <f>SUMIFS(PLAN!C:C,PLAN!A:A,AY287)</f>
        <v>0</v>
      </c>
      <c r="Y287" s="10">
        <f>SUMIFS(PLAN!D:D,PLAN!A:A,AY287)</f>
        <v>0</v>
      </c>
      <c r="Z287" s="3">
        <f>SUMIFS(PLAN!E:E,PLAN!A:A,AY287)</f>
        <v>0</v>
      </c>
      <c r="AA287" s="3">
        <f>SUMIFS(PLAN!F:F,PLAN!A:A,AY287)</f>
        <v>0</v>
      </c>
      <c r="AB287" s="3">
        <f>SUMIFS(PLAN!G:G,PLAN!A:A,AY287)</f>
        <v>0</v>
      </c>
      <c r="AC287" s="11"/>
      <c r="AD287" s="52"/>
      <c r="AE287" s="12">
        <v>1.28</v>
      </c>
      <c r="AF287" s="12">
        <v>0.42</v>
      </c>
      <c r="AG287" s="12">
        <v>0.02</v>
      </c>
      <c r="AH287" s="12">
        <v>0.18</v>
      </c>
      <c r="AI287" s="12"/>
      <c r="AJ287" s="12">
        <v>0.24</v>
      </c>
      <c r="AK287" s="67">
        <f>SUMIFS(PLAN!H:H,PLAN!A:A,AY287)</f>
        <v>0</v>
      </c>
      <c r="AL287" s="13"/>
      <c r="AM287" s="14">
        <f t="shared" si="53"/>
        <v>0</v>
      </c>
      <c r="AN287" s="14">
        <f t="shared" si="54"/>
        <v>0</v>
      </c>
      <c r="AO287" s="14">
        <f t="shared" si="55"/>
        <v>0</v>
      </c>
      <c r="AP287" s="14">
        <f t="shared" si="56"/>
        <v>0</v>
      </c>
      <c r="AQ287" s="14">
        <f t="shared" si="57"/>
        <v>0</v>
      </c>
      <c r="AR287" s="14">
        <f t="shared" si="58"/>
        <v>0</v>
      </c>
      <c r="AS287" s="14"/>
      <c r="AT287" s="14">
        <f t="shared" si="59"/>
        <v>0</v>
      </c>
      <c r="AU287" s="15" t="s">
        <v>3</v>
      </c>
      <c r="AV287" s="16">
        <f t="shared" si="52"/>
        <v>41548</v>
      </c>
      <c r="AW287" s="17"/>
      <c r="AX287" s="2"/>
      <c r="AY287" s="47"/>
    </row>
    <row r="288" spans="1:51" s="44" customFormat="1" ht="21">
      <c r="A288" s="2"/>
      <c r="B288" s="2">
        <v>81001042</v>
      </c>
      <c r="C288" s="52" t="s">
        <v>284</v>
      </c>
      <c r="D288" s="3">
        <v>288</v>
      </c>
      <c r="E288" s="3"/>
      <c r="F288" s="4"/>
      <c r="G288" s="47"/>
      <c r="H288" s="5"/>
      <c r="I288" s="18"/>
      <c r="J288" s="18"/>
      <c r="K288" s="7" t="str">
        <f t="shared" si="48"/>
        <v>ญ.</v>
      </c>
      <c r="L288" s="19"/>
      <c r="M288" s="19"/>
      <c r="N288" s="19"/>
      <c r="O288" s="45" t="str">
        <f t="shared" si="49"/>
        <v>//</v>
      </c>
      <c r="P288" s="6">
        <f t="shared" si="50"/>
        <v>0</v>
      </c>
      <c r="Q288" s="7">
        <f t="shared" si="51"/>
        <v>0</v>
      </c>
      <c r="R288" s="8"/>
      <c r="S288" s="8">
        <v>41548</v>
      </c>
      <c r="T288" s="9"/>
      <c r="U288" s="9"/>
      <c r="V288" s="9"/>
      <c r="W288" s="55">
        <f>SUMIFS(PLAN!B:B,PLAN!A:A,AY288)</f>
        <v>0</v>
      </c>
      <c r="X288" s="3">
        <f>SUMIFS(PLAN!C:C,PLAN!A:A,AY288)</f>
        <v>0</v>
      </c>
      <c r="Y288" s="10">
        <f>SUMIFS(PLAN!D:D,PLAN!A:A,AY288)</f>
        <v>0</v>
      </c>
      <c r="Z288" s="3">
        <f>SUMIFS(PLAN!E:E,PLAN!A:A,AY288)</f>
        <v>0</v>
      </c>
      <c r="AA288" s="3">
        <f>SUMIFS(PLAN!F:F,PLAN!A:A,AY288)</f>
        <v>0</v>
      </c>
      <c r="AB288" s="3">
        <f>SUMIFS(PLAN!G:G,PLAN!A:A,AY288)</f>
        <v>0</v>
      </c>
      <c r="AC288" s="11"/>
      <c r="AD288" s="52"/>
      <c r="AE288" s="12">
        <v>1.28</v>
      </c>
      <c r="AF288" s="12">
        <v>0.42</v>
      </c>
      <c r="AG288" s="12">
        <v>0.02</v>
      </c>
      <c r="AH288" s="12">
        <v>0.18</v>
      </c>
      <c r="AI288" s="12"/>
      <c r="AJ288" s="12">
        <v>0.24</v>
      </c>
      <c r="AK288" s="67">
        <f>SUMIFS(PLAN!H:H,PLAN!A:A,AY288)</f>
        <v>0</v>
      </c>
      <c r="AL288" s="13"/>
      <c r="AM288" s="14">
        <f t="shared" si="53"/>
        <v>0</v>
      </c>
      <c r="AN288" s="14">
        <f t="shared" si="54"/>
        <v>0</v>
      </c>
      <c r="AO288" s="14">
        <f t="shared" si="55"/>
        <v>0</v>
      </c>
      <c r="AP288" s="14">
        <f t="shared" si="56"/>
        <v>0</v>
      </c>
      <c r="AQ288" s="14">
        <f t="shared" si="57"/>
        <v>0</v>
      </c>
      <c r="AR288" s="14">
        <f t="shared" si="58"/>
        <v>0</v>
      </c>
      <c r="AS288" s="14"/>
      <c r="AT288" s="14">
        <f t="shared" si="59"/>
        <v>0</v>
      </c>
      <c r="AU288" s="15" t="s">
        <v>3</v>
      </c>
      <c r="AV288" s="16">
        <f t="shared" si="52"/>
        <v>41548</v>
      </c>
      <c r="AW288" s="17"/>
      <c r="AX288" s="2"/>
      <c r="AY288" s="47"/>
    </row>
    <row r="289" spans="1:51" s="44" customFormat="1" ht="21">
      <c r="A289" s="2"/>
      <c r="B289" s="2">
        <v>81001042</v>
      </c>
      <c r="C289" s="52" t="s">
        <v>284</v>
      </c>
      <c r="D289" s="3">
        <v>289</v>
      </c>
      <c r="E289" s="3"/>
      <c r="F289" s="4"/>
      <c r="G289" s="47"/>
      <c r="H289" s="5"/>
      <c r="I289" s="18"/>
      <c r="J289" s="18"/>
      <c r="K289" s="7" t="str">
        <f t="shared" si="48"/>
        <v>ญ.</v>
      </c>
      <c r="L289" s="19"/>
      <c r="M289" s="19"/>
      <c r="N289" s="19"/>
      <c r="O289" s="45" t="str">
        <f t="shared" si="49"/>
        <v>//</v>
      </c>
      <c r="P289" s="6">
        <f t="shared" si="50"/>
        <v>0</v>
      </c>
      <c r="Q289" s="7">
        <f t="shared" si="51"/>
        <v>0</v>
      </c>
      <c r="R289" s="8"/>
      <c r="S289" s="8">
        <v>41548</v>
      </c>
      <c r="T289" s="9"/>
      <c r="U289" s="9"/>
      <c r="V289" s="9"/>
      <c r="W289" s="55">
        <f>SUMIFS(PLAN!B:B,PLAN!A:A,AY289)</f>
        <v>0</v>
      </c>
      <c r="X289" s="3">
        <f>SUMIFS(PLAN!C:C,PLAN!A:A,AY289)</f>
        <v>0</v>
      </c>
      <c r="Y289" s="10">
        <f>SUMIFS(PLAN!D:D,PLAN!A:A,AY289)</f>
        <v>0</v>
      </c>
      <c r="Z289" s="3">
        <f>SUMIFS(PLAN!E:E,PLAN!A:A,AY289)</f>
        <v>0</v>
      </c>
      <c r="AA289" s="3">
        <f>SUMIFS(PLAN!F:F,PLAN!A:A,AY289)</f>
        <v>0</v>
      </c>
      <c r="AB289" s="3">
        <f>SUMIFS(PLAN!G:G,PLAN!A:A,AY289)</f>
        <v>0</v>
      </c>
      <c r="AC289" s="11"/>
      <c r="AD289" s="52"/>
      <c r="AE289" s="12">
        <v>1.28</v>
      </c>
      <c r="AF289" s="12">
        <v>0.42</v>
      </c>
      <c r="AG289" s="12">
        <v>0.02</v>
      </c>
      <c r="AH289" s="12">
        <v>0.18</v>
      </c>
      <c r="AI289" s="12"/>
      <c r="AJ289" s="12">
        <v>0.24</v>
      </c>
      <c r="AK289" s="67">
        <f>SUMIFS(PLAN!H:H,PLAN!A:A,AY289)</f>
        <v>0</v>
      </c>
      <c r="AL289" s="13"/>
      <c r="AM289" s="14">
        <f t="shared" si="53"/>
        <v>0</v>
      </c>
      <c r="AN289" s="14">
        <f t="shared" si="54"/>
        <v>0</v>
      </c>
      <c r="AO289" s="14">
        <f t="shared" si="55"/>
        <v>0</v>
      </c>
      <c r="AP289" s="14">
        <f t="shared" si="56"/>
        <v>0</v>
      </c>
      <c r="AQ289" s="14">
        <f t="shared" si="57"/>
        <v>0</v>
      </c>
      <c r="AR289" s="14">
        <f t="shared" si="58"/>
        <v>0</v>
      </c>
      <c r="AS289" s="14"/>
      <c r="AT289" s="14">
        <f t="shared" si="59"/>
        <v>0</v>
      </c>
      <c r="AU289" s="15" t="s">
        <v>3</v>
      </c>
      <c r="AV289" s="16">
        <f t="shared" si="52"/>
        <v>41548</v>
      </c>
      <c r="AW289" s="17"/>
      <c r="AX289" s="2"/>
      <c r="AY289" s="47"/>
    </row>
    <row r="290" spans="1:51" s="44" customFormat="1" ht="21">
      <c r="A290" s="2"/>
      <c r="B290" s="2">
        <v>81001042</v>
      </c>
      <c r="C290" s="52" t="s">
        <v>284</v>
      </c>
      <c r="D290" s="3">
        <v>290</v>
      </c>
      <c r="E290" s="3"/>
      <c r="F290" s="4"/>
      <c r="G290" s="47"/>
      <c r="H290" s="5"/>
      <c r="I290" s="18"/>
      <c r="J290" s="18"/>
      <c r="K290" s="7" t="str">
        <f t="shared" si="48"/>
        <v>ญ.</v>
      </c>
      <c r="L290" s="19"/>
      <c r="M290" s="19"/>
      <c r="N290" s="19"/>
      <c r="O290" s="45" t="str">
        <f t="shared" si="49"/>
        <v>//</v>
      </c>
      <c r="P290" s="6">
        <f t="shared" si="50"/>
        <v>0</v>
      </c>
      <c r="Q290" s="7">
        <f t="shared" si="51"/>
        <v>0</v>
      </c>
      <c r="R290" s="8"/>
      <c r="S290" s="8">
        <v>41548</v>
      </c>
      <c r="T290" s="9"/>
      <c r="U290" s="9"/>
      <c r="V290" s="9"/>
      <c r="W290" s="55">
        <f>SUMIFS(PLAN!B:B,PLAN!A:A,AY290)</f>
        <v>0</v>
      </c>
      <c r="X290" s="3">
        <f>SUMIFS(PLAN!C:C,PLAN!A:A,AY290)</f>
        <v>0</v>
      </c>
      <c r="Y290" s="10">
        <f>SUMIFS(PLAN!D:D,PLAN!A:A,AY290)</f>
        <v>0</v>
      </c>
      <c r="Z290" s="3">
        <f>SUMIFS(PLAN!E:E,PLAN!A:A,AY290)</f>
        <v>0</v>
      </c>
      <c r="AA290" s="3">
        <f>SUMIFS(PLAN!F:F,PLAN!A:A,AY290)</f>
        <v>0</v>
      </c>
      <c r="AB290" s="3">
        <f>SUMIFS(PLAN!G:G,PLAN!A:A,AY290)</f>
        <v>0</v>
      </c>
      <c r="AC290" s="11"/>
      <c r="AD290" s="52"/>
      <c r="AE290" s="12">
        <v>1.28</v>
      </c>
      <c r="AF290" s="12">
        <v>0.42</v>
      </c>
      <c r="AG290" s="12">
        <v>0.02</v>
      </c>
      <c r="AH290" s="12">
        <v>0.18</v>
      </c>
      <c r="AI290" s="12"/>
      <c r="AJ290" s="12">
        <v>0.24</v>
      </c>
      <c r="AK290" s="67">
        <f>SUMIFS(PLAN!H:H,PLAN!A:A,AY290)</f>
        <v>0</v>
      </c>
      <c r="AL290" s="13"/>
      <c r="AM290" s="14">
        <f t="shared" si="53"/>
        <v>0</v>
      </c>
      <c r="AN290" s="14">
        <f t="shared" si="54"/>
        <v>0</v>
      </c>
      <c r="AO290" s="14">
        <f t="shared" si="55"/>
        <v>0</v>
      </c>
      <c r="AP290" s="14">
        <f t="shared" si="56"/>
        <v>0</v>
      </c>
      <c r="AQ290" s="14">
        <f t="shared" si="57"/>
        <v>0</v>
      </c>
      <c r="AR290" s="14">
        <f t="shared" si="58"/>
        <v>0</v>
      </c>
      <c r="AS290" s="14"/>
      <c r="AT290" s="14">
        <f t="shared" si="59"/>
        <v>0</v>
      </c>
      <c r="AU290" s="15" t="s">
        <v>3</v>
      </c>
      <c r="AV290" s="16">
        <f t="shared" si="52"/>
        <v>41548</v>
      </c>
      <c r="AW290" s="17"/>
      <c r="AX290" s="2"/>
      <c r="AY290" s="47"/>
    </row>
    <row r="291" spans="1:51" s="44" customFormat="1" ht="21">
      <c r="A291" s="2"/>
      <c r="B291" s="2">
        <v>81001042</v>
      </c>
      <c r="C291" s="52" t="s">
        <v>284</v>
      </c>
      <c r="D291" s="3">
        <v>291</v>
      </c>
      <c r="E291" s="3"/>
      <c r="F291" s="4"/>
      <c r="G291" s="47"/>
      <c r="H291" s="5"/>
      <c r="I291" s="18"/>
      <c r="J291" s="18"/>
      <c r="K291" s="7" t="str">
        <f t="shared" si="48"/>
        <v>ญ.</v>
      </c>
      <c r="L291" s="19"/>
      <c r="M291" s="19"/>
      <c r="N291" s="19"/>
      <c r="O291" s="45" t="str">
        <f t="shared" si="49"/>
        <v>//</v>
      </c>
      <c r="P291" s="6">
        <f t="shared" si="50"/>
        <v>0</v>
      </c>
      <c r="Q291" s="7">
        <f t="shared" si="51"/>
        <v>0</v>
      </c>
      <c r="R291" s="8"/>
      <c r="S291" s="8">
        <v>41548</v>
      </c>
      <c r="T291" s="9"/>
      <c r="U291" s="9"/>
      <c r="V291" s="9"/>
      <c r="W291" s="55">
        <f>SUMIFS(PLAN!B:B,PLAN!A:A,AY291)</f>
        <v>0</v>
      </c>
      <c r="X291" s="3">
        <f>SUMIFS(PLAN!C:C,PLAN!A:A,AY291)</f>
        <v>0</v>
      </c>
      <c r="Y291" s="10">
        <f>SUMIFS(PLAN!D:D,PLAN!A:A,AY291)</f>
        <v>0</v>
      </c>
      <c r="Z291" s="3">
        <f>SUMIFS(PLAN!E:E,PLAN!A:A,AY291)</f>
        <v>0</v>
      </c>
      <c r="AA291" s="3">
        <f>SUMIFS(PLAN!F:F,PLAN!A:A,AY291)</f>
        <v>0</v>
      </c>
      <c r="AB291" s="3">
        <f>SUMIFS(PLAN!G:G,PLAN!A:A,AY291)</f>
        <v>0</v>
      </c>
      <c r="AC291" s="11"/>
      <c r="AD291" s="52"/>
      <c r="AE291" s="12">
        <v>1.28</v>
      </c>
      <c r="AF291" s="12">
        <v>0.42</v>
      </c>
      <c r="AG291" s="12">
        <v>0.02</v>
      </c>
      <c r="AH291" s="12">
        <v>0.18</v>
      </c>
      <c r="AI291" s="12"/>
      <c r="AJ291" s="12">
        <v>0.24</v>
      </c>
      <c r="AK291" s="67">
        <f>SUMIFS(PLAN!H:H,PLAN!A:A,AY291)</f>
        <v>0</v>
      </c>
      <c r="AL291" s="13"/>
      <c r="AM291" s="14">
        <f t="shared" si="53"/>
        <v>0</v>
      </c>
      <c r="AN291" s="14">
        <f t="shared" si="54"/>
        <v>0</v>
      </c>
      <c r="AO291" s="14">
        <f t="shared" si="55"/>
        <v>0</v>
      </c>
      <c r="AP291" s="14">
        <f t="shared" si="56"/>
        <v>0</v>
      </c>
      <c r="AQ291" s="14">
        <f t="shared" si="57"/>
        <v>0</v>
      </c>
      <c r="AR291" s="14">
        <f t="shared" si="58"/>
        <v>0</v>
      </c>
      <c r="AS291" s="14"/>
      <c r="AT291" s="14">
        <f t="shared" si="59"/>
        <v>0</v>
      </c>
      <c r="AU291" s="15" t="s">
        <v>3</v>
      </c>
      <c r="AV291" s="16">
        <f t="shared" si="52"/>
        <v>41548</v>
      </c>
      <c r="AW291" s="17"/>
      <c r="AX291" s="2"/>
      <c r="AY291" s="47"/>
    </row>
    <row r="292" spans="1:51" s="44" customFormat="1" ht="21">
      <c r="A292" s="2"/>
      <c r="B292" s="2">
        <v>81001042</v>
      </c>
      <c r="C292" s="52" t="s">
        <v>284</v>
      </c>
      <c r="D292" s="3">
        <v>292</v>
      </c>
      <c r="E292" s="3"/>
      <c r="F292" s="4"/>
      <c r="G292" s="47"/>
      <c r="H292" s="5"/>
      <c r="I292" s="18"/>
      <c r="J292" s="18"/>
      <c r="K292" s="7" t="str">
        <f t="shared" si="48"/>
        <v>ญ.</v>
      </c>
      <c r="L292" s="19"/>
      <c r="M292" s="19"/>
      <c r="N292" s="19"/>
      <c r="O292" s="45" t="str">
        <f t="shared" si="49"/>
        <v>//</v>
      </c>
      <c r="P292" s="6">
        <f t="shared" si="50"/>
        <v>0</v>
      </c>
      <c r="Q292" s="7">
        <f t="shared" si="51"/>
        <v>0</v>
      </c>
      <c r="R292" s="8"/>
      <c r="S292" s="8">
        <v>41548</v>
      </c>
      <c r="T292" s="9"/>
      <c r="U292" s="9"/>
      <c r="V292" s="9"/>
      <c r="W292" s="55">
        <f>SUMIFS(PLAN!B:B,PLAN!A:A,AY292)</f>
        <v>0</v>
      </c>
      <c r="X292" s="3">
        <f>SUMIFS(PLAN!C:C,PLAN!A:A,AY292)</f>
        <v>0</v>
      </c>
      <c r="Y292" s="10">
        <f>SUMIFS(PLAN!D:D,PLAN!A:A,AY292)</f>
        <v>0</v>
      </c>
      <c r="Z292" s="3">
        <f>SUMIFS(PLAN!E:E,PLAN!A:A,AY292)</f>
        <v>0</v>
      </c>
      <c r="AA292" s="3">
        <f>SUMIFS(PLAN!F:F,PLAN!A:A,AY292)</f>
        <v>0</v>
      </c>
      <c r="AB292" s="3">
        <f>SUMIFS(PLAN!G:G,PLAN!A:A,AY292)</f>
        <v>0</v>
      </c>
      <c r="AC292" s="11"/>
      <c r="AD292" s="52"/>
      <c r="AE292" s="12">
        <v>1.28</v>
      </c>
      <c r="AF292" s="12">
        <v>0.42</v>
      </c>
      <c r="AG292" s="12">
        <v>0.02</v>
      </c>
      <c r="AH292" s="12">
        <v>0.18</v>
      </c>
      <c r="AI292" s="12"/>
      <c r="AJ292" s="12">
        <v>0.24</v>
      </c>
      <c r="AK292" s="67">
        <f>SUMIFS(PLAN!H:H,PLAN!A:A,AY292)</f>
        <v>0</v>
      </c>
      <c r="AL292" s="13"/>
      <c r="AM292" s="14">
        <f t="shared" si="53"/>
        <v>0</v>
      </c>
      <c r="AN292" s="14">
        <f t="shared" si="54"/>
        <v>0</v>
      </c>
      <c r="AO292" s="14">
        <f t="shared" si="55"/>
        <v>0</v>
      </c>
      <c r="AP292" s="14">
        <f t="shared" si="56"/>
        <v>0</v>
      </c>
      <c r="AQ292" s="14">
        <f t="shared" si="57"/>
        <v>0</v>
      </c>
      <c r="AR292" s="14">
        <f t="shared" si="58"/>
        <v>0</v>
      </c>
      <c r="AS292" s="14"/>
      <c r="AT292" s="14">
        <f t="shared" si="59"/>
        <v>0</v>
      </c>
      <c r="AU292" s="15" t="s">
        <v>3</v>
      </c>
      <c r="AV292" s="16">
        <f t="shared" si="52"/>
        <v>41548</v>
      </c>
      <c r="AW292" s="17"/>
      <c r="AX292" s="2"/>
      <c r="AY292" s="47"/>
    </row>
    <row r="293" spans="1:51" s="44" customFormat="1" ht="21">
      <c r="A293" s="2"/>
      <c r="B293" s="2">
        <v>81001042</v>
      </c>
      <c r="C293" s="52" t="s">
        <v>284</v>
      </c>
      <c r="D293" s="3">
        <v>293</v>
      </c>
      <c r="E293" s="3"/>
      <c r="F293" s="4"/>
      <c r="G293" s="47"/>
      <c r="H293" s="5"/>
      <c r="I293" s="18"/>
      <c r="J293" s="18"/>
      <c r="K293" s="7" t="str">
        <f t="shared" si="48"/>
        <v>ญ.</v>
      </c>
      <c r="L293" s="19"/>
      <c r="M293" s="19"/>
      <c r="N293" s="19"/>
      <c r="O293" s="45" t="str">
        <f t="shared" si="49"/>
        <v>//</v>
      </c>
      <c r="P293" s="6">
        <f t="shared" si="50"/>
        <v>0</v>
      </c>
      <c r="Q293" s="7">
        <f t="shared" si="51"/>
        <v>0</v>
      </c>
      <c r="R293" s="8"/>
      <c r="S293" s="8">
        <v>41548</v>
      </c>
      <c r="T293" s="9"/>
      <c r="U293" s="9"/>
      <c r="V293" s="9"/>
      <c r="W293" s="55">
        <f>SUMIFS(PLAN!B:B,PLAN!A:A,AY293)</f>
        <v>0</v>
      </c>
      <c r="X293" s="3">
        <f>SUMIFS(PLAN!C:C,PLAN!A:A,AY293)</f>
        <v>0</v>
      </c>
      <c r="Y293" s="10">
        <f>SUMIFS(PLAN!D:D,PLAN!A:A,AY293)</f>
        <v>0</v>
      </c>
      <c r="Z293" s="3">
        <f>SUMIFS(PLAN!E:E,PLAN!A:A,AY293)</f>
        <v>0</v>
      </c>
      <c r="AA293" s="3">
        <f>SUMIFS(PLAN!F:F,PLAN!A:A,AY293)</f>
        <v>0</v>
      </c>
      <c r="AB293" s="3">
        <f>SUMIFS(PLAN!G:G,PLAN!A:A,AY293)</f>
        <v>0</v>
      </c>
      <c r="AC293" s="11"/>
      <c r="AD293" s="52"/>
      <c r="AE293" s="12">
        <v>1.28</v>
      </c>
      <c r="AF293" s="12">
        <v>0.42</v>
      </c>
      <c r="AG293" s="12">
        <v>0.02</v>
      </c>
      <c r="AH293" s="12">
        <v>0.18</v>
      </c>
      <c r="AI293" s="12"/>
      <c r="AJ293" s="12">
        <v>0.24</v>
      </c>
      <c r="AK293" s="67">
        <f>SUMIFS(PLAN!H:H,PLAN!A:A,AY293)</f>
        <v>0</v>
      </c>
      <c r="AL293" s="13"/>
      <c r="AM293" s="14">
        <f t="shared" si="53"/>
        <v>0</v>
      </c>
      <c r="AN293" s="14">
        <f t="shared" si="54"/>
        <v>0</v>
      </c>
      <c r="AO293" s="14">
        <f t="shared" si="55"/>
        <v>0</v>
      </c>
      <c r="AP293" s="14">
        <f t="shared" si="56"/>
        <v>0</v>
      </c>
      <c r="AQ293" s="14">
        <f t="shared" si="57"/>
        <v>0</v>
      </c>
      <c r="AR293" s="14">
        <f t="shared" si="58"/>
        <v>0</v>
      </c>
      <c r="AS293" s="14"/>
      <c r="AT293" s="14">
        <f t="shared" si="59"/>
        <v>0</v>
      </c>
      <c r="AU293" s="15" t="s">
        <v>3</v>
      </c>
      <c r="AV293" s="16">
        <f t="shared" si="52"/>
        <v>41548</v>
      </c>
      <c r="AW293" s="17"/>
      <c r="AX293" s="2"/>
      <c r="AY293" s="47"/>
    </row>
    <row r="294" spans="1:51" s="44" customFormat="1" ht="21">
      <c r="A294" s="2"/>
      <c r="B294" s="2">
        <v>81001042</v>
      </c>
      <c r="C294" s="52" t="s">
        <v>284</v>
      </c>
      <c r="D294" s="3">
        <v>294</v>
      </c>
      <c r="E294" s="3"/>
      <c r="F294" s="4"/>
      <c r="G294" s="47"/>
      <c r="H294" s="5"/>
      <c r="I294" s="18"/>
      <c r="J294" s="18"/>
      <c r="K294" s="7" t="str">
        <f t="shared" si="48"/>
        <v>ญ.</v>
      </c>
      <c r="L294" s="19"/>
      <c r="M294" s="19"/>
      <c r="N294" s="19"/>
      <c r="O294" s="45" t="str">
        <f t="shared" si="49"/>
        <v>//</v>
      </c>
      <c r="P294" s="6">
        <f t="shared" si="50"/>
        <v>0</v>
      </c>
      <c r="Q294" s="7">
        <f t="shared" si="51"/>
        <v>0</v>
      </c>
      <c r="R294" s="8"/>
      <c r="S294" s="8">
        <v>41548</v>
      </c>
      <c r="T294" s="9"/>
      <c r="U294" s="9"/>
      <c r="V294" s="9"/>
      <c r="W294" s="55">
        <f>SUMIFS(PLAN!B:B,PLAN!A:A,AY294)</f>
        <v>0</v>
      </c>
      <c r="X294" s="3">
        <f>SUMIFS(PLAN!C:C,PLAN!A:A,AY294)</f>
        <v>0</v>
      </c>
      <c r="Y294" s="10">
        <f>SUMIFS(PLAN!D:D,PLAN!A:A,AY294)</f>
        <v>0</v>
      </c>
      <c r="Z294" s="3">
        <f>SUMIFS(PLAN!E:E,PLAN!A:A,AY294)</f>
        <v>0</v>
      </c>
      <c r="AA294" s="3">
        <f>SUMIFS(PLAN!F:F,PLAN!A:A,AY294)</f>
        <v>0</v>
      </c>
      <c r="AB294" s="3">
        <f>SUMIFS(PLAN!G:G,PLAN!A:A,AY294)</f>
        <v>0</v>
      </c>
      <c r="AC294" s="11"/>
      <c r="AD294" s="52"/>
      <c r="AE294" s="12">
        <v>1.28</v>
      </c>
      <c r="AF294" s="12">
        <v>0.42</v>
      </c>
      <c r="AG294" s="12">
        <v>0.02</v>
      </c>
      <c r="AH294" s="12">
        <v>0.18</v>
      </c>
      <c r="AI294" s="12"/>
      <c r="AJ294" s="12">
        <v>0.24</v>
      </c>
      <c r="AK294" s="67">
        <f>SUMIFS(PLAN!H:H,PLAN!A:A,AY294)</f>
        <v>0</v>
      </c>
      <c r="AL294" s="13"/>
      <c r="AM294" s="14">
        <f t="shared" si="53"/>
        <v>0</v>
      </c>
      <c r="AN294" s="14">
        <f t="shared" si="54"/>
        <v>0</v>
      </c>
      <c r="AO294" s="14">
        <f t="shared" si="55"/>
        <v>0</v>
      </c>
      <c r="AP294" s="14">
        <f t="shared" si="56"/>
        <v>0</v>
      </c>
      <c r="AQ294" s="14">
        <f t="shared" si="57"/>
        <v>0</v>
      </c>
      <c r="AR294" s="14">
        <f t="shared" si="58"/>
        <v>0</v>
      </c>
      <c r="AS294" s="14"/>
      <c r="AT294" s="14">
        <f t="shared" si="59"/>
        <v>0</v>
      </c>
      <c r="AU294" s="15" t="s">
        <v>3</v>
      </c>
      <c r="AV294" s="16">
        <f t="shared" si="52"/>
        <v>41548</v>
      </c>
      <c r="AW294" s="17"/>
      <c r="AX294" s="2"/>
      <c r="AY294" s="47"/>
    </row>
    <row r="295" spans="1:51" s="44" customFormat="1" ht="21">
      <c r="A295" s="2"/>
      <c r="B295" s="2">
        <v>81001042</v>
      </c>
      <c r="C295" s="52" t="s">
        <v>284</v>
      </c>
      <c r="D295" s="3">
        <v>295</v>
      </c>
      <c r="E295" s="3"/>
      <c r="F295" s="4"/>
      <c r="G295" s="47"/>
      <c r="H295" s="5"/>
      <c r="I295" s="18"/>
      <c r="J295" s="18"/>
      <c r="K295" s="7" t="str">
        <f t="shared" si="48"/>
        <v>ญ.</v>
      </c>
      <c r="L295" s="19"/>
      <c r="M295" s="19"/>
      <c r="N295" s="19"/>
      <c r="O295" s="45" t="str">
        <f t="shared" si="49"/>
        <v>//</v>
      </c>
      <c r="P295" s="6">
        <f t="shared" si="50"/>
        <v>0</v>
      </c>
      <c r="Q295" s="7">
        <f t="shared" si="51"/>
        <v>0</v>
      </c>
      <c r="R295" s="8"/>
      <c r="S295" s="8">
        <v>41548</v>
      </c>
      <c r="T295" s="9"/>
      <c r="U295" s="9"/>
      <c r="V295" s="9"/>
      <c r="W295" s="55">
        <f>SUMIFS(PLAN!B:B,PLAN!A:A,AY295)</f>
        <v>0</v>
      </c>
      <c r="X295" s="3">
        <f>SUMIFS(PLAN!C:C,PLAN!A:A,AY295)</f>
        <v>0</v>
      </c>
      <c r="Y295" s="10">
        <f>SUMIFS(PLAN!D:D,PLAN!A:A,AY295)</f>
        <v>0</v>
      </c>
      <c r="Z295" s="3">
        <f>SUMIFS(PLAN!E:E,PLAN!A:A,AY295)</f>
        <v>0</v>
      </c>
      <c r="AA295" s="3">
        <f>SUMIFS(PLAN!F:F,PLAN!A:A,AY295)</f>
        <v>0</v>
      </c>
      <c r="AB295" s="3">
        <f>SUMIFS(PLAN!G:G,PLAN!A:A,AY295)</f>
        <v>0</v>
      </c>
      <c r="AC295" s="11"/>
      <c r="AD295" s="52"/>
      <c r="AE295" s="12">
        <v>1.28</v>
      </c>
      <c r="AF295" s="12">
        <v>0.42</v>
      </c>
      <c r="AG295" s="12">
        <v>0.02</v>
      </c>
      <c r="AH295" s="12">
        <v>0.18</v>
      </c>
      <c r="AI295" s="12"/>
      <c r="AJ295" s="12">
        <v>0.24</v>
      </c>
      <c r="AK295" s="67">
        <f>SUMIFS(PLAN!H:H,PLAN!A:A,AY295)</f>
        <v>0</v>
      </c>
      <c r="AL295" s="13"/>
      <c r="AM295" s="14">
        <f t="shared" si="53"/>
        <v>0</v>
      </c>
      <c r="AN295" s="14">
        <f t="shared" si="54"/>
        <v>0</v>
      </c>
      <c r="AO295" s="14">
        <f t="shared" si="55"/>
        <v>0</v>
      </c>
      <c r="AP295" s="14">
        <f t="shared" si="56"/>
        <v>0</v>
      </c>
      <c r="AQ295" s="14">
        <f t="shared" si="57"/>
        <v>0</v>
      </c>
      <c r="AR295" s="14">
        <f t="shared" si="58"/>
        <v>0</v>
      </c>
      <c r="AS295" s="14"/>
      <c r="AT295" s="14">
        <f t="shared" si="59"/>
        <v>0</v>
      </c>
      <c r="AU295" s="15" t="s">
        <v>3</v>
      </c>
      <c r="AV295" s="16">
        <f t="shared" si="52"/>
        <v>41548</v>
      </c>
      <c r="AW295" s="17"/>
      <c r="AX295" s="2"/>
      <c r="AY295" s="47"/>
    </row>
    <row r="296" spans="1:51" s="44" customFormat="1" ht="21">
      <c r="A296" s="2"/>
      <c r="B296" s="2">
        <v>81001042</v>
      </c>
      <c r="C296" s="52" t="s">
        <v>284</v>
      </c>
      <c r="D296" s="3">
        <v>296</v>
      </c>
      <c r="E296" s="3"/>
      <c r="F296" s="4"/>
      <c r="G296" s="47"/>
      <c r="H296" s="5"/>
      <c r="I296" s="18"/>
      <c r="J296" s="18"/>
      <c r="K296" s="7" t="str">
        <f t="shared" si="48"/>
        <v>ญ.</v>
      </c>
      <c r="L296" s="19"/>
      <c r="M296" s="19"/>
      <c r="N296" s="19"/>
      <c r="O296" s="45" t="str">
        <f t="shared" si="49"/>
        <v>//</v>
      </c>
      <c r="P296" s="6">
        <f t="shared" si="50"/>
        <v>0</v>
      </c>
      <c r="Q296" s="7">
        <f t="shared" si="51"/>
        <v>0</v>
      </c>
      <c r="R296" s="8"/>
      <c r="S296" s="8">
        <v>41548</v>
      </c>
      <c r="T296" s="9"/>
      <c r="U296" s="9"/>
      <c r="V296" s="9"/>
      <c r="W296" s="55">
        <f>SUMIFS(PLAN!B:B,PLAN!A:A,AY296)</f>
        <v>0</v>
      </c>
      <c r="X296" s="3">
        <f>SUMIFS(PLAN!C:C,PLAN!A:A,AY296)</f>
        <v>0</v>
      </c>
      <c r="Y296" s="10">
        <f>SUMIFS(PLAN!D:D,PLAN!A:A,AY296)</f>
        <v>0</v>
      </c>
      <c r="Z296" s="3">
        <f>SUMIFS(PLAN!E:E,PLAN!A:A,AY296)</f>
        <v>0</v>
      </c>
      <c r="AA296" s="3">
        <f>SUMIFS(PLAN!F:F,PLAN!A:A,AY296)</f>
        <v>0</v>
      </c>
      <c r="AB296" s="3">
        <f>SUMIFS(PLAN!G:G,PLAN!A:A,AY296)</f>
        <v>0</v>
      </c>
      <c r="AC296" s="11"/>
      <c r="AD296" s="52"/>
      <c r="AE296" s="12">
        <v>1.28</v>
      </c>
      <c r="AF296" s="12">
        <v>0.42</v>
      </c>
      <c r="AG296" s="12">
        <v>0.02</v>
      </c>
      <c r="AH296" s="12">
        <v>0.18</v>
      </c>
      <c r="AI296" s="12"/>
      <c r="AJ296" s="12">
        <v>0.24</v>
      </c>
      <c r="AK296" s="67">
        <f>SUMIFS(PLAN!H:H,PLAN!A:A,AY296)</f>
        <v>0</v>
      </c>
      <c r="AL296" s="13"/>
      <c r="AM296" s="14">
        <f t="shared" si="53"/>
        <v>0</v>
      </c>
      <c r="AN296" s="14">
        <f t="shared" si="54"/>
        <v>0</v>
      </c>
      <c r="AO296" s="14">
        <f t="shared" si="55"/>
        <v>0</v>
      </c>
      <c r="AP296" s="14">
        <f t="shared" si="56"/>
        <v>0</v>
      </c>
      <c r="AQ296" s="14">
        <f t="shared" si="57"/>
        <v>0</v>
      </c>
      <c r="AR296" s="14">
        <f t="shared" si="58"/>
        <v>0</v>
      </c>
      <c r="AS296" s="14"/>
      <c r="AT296" s="14">
        <f t="shared" si="59"/>
        <v>0</v>
      </c>
      <c r="AU296" s="15" t="s">
        <v>3</v>
      </c>
      <c r="AV296" s="16">
        <f t="shared" si="52"/>
        <v>41548</v>
      </c>
      <c r="AW296" s="17"/>
      <c r="AX296" s="2"/>
      <c r="AY296" s="47"/>
    </row>
    <row r="297" spans="1:51" s="44" customFormat="1" ht="21">
      <c r="A297" s="2"/>
      <c r="B297" s="2">
        <v>81001042</v>
      </c>
      <c r="C297" s="52" t="s">
        <v>284</v>
      </c>
      <c r="D297" s="3">
        <v>297</v>
      </c>
      <c r="E297" s="3"/>
      <c r="F297" s="4"/>
      <c r="G297" s="47"/>
      <c r="H297" s="5"/>
      <c r="I297" s="18"/>
      <c r="J297" s="18"/>
      <c r="K297" s="7" t="str">
        <f t="shared" si="48"/>
        <v>ญ.</v>
      </c>
      <c r="L297" s="19"/>
      <c r="M297" s="19"/>
      <c r="N297" s="19"/>
      <c r="O297" s="45" t="str">
        <f t="shared" si="49"/>
        <v>//</v>
      </c>
      <c r="P297" s="6">
        <f t="shared" si="50"/>
        <v>0</v>
      </c>
      <c r="Q297" s="7">
        <f t="shared" si="51"/>
        <v>0</v>
      </c>
      <c r="R297" s="8"/>
      <c r="S297" s="8">
        <v>41548</v>
      </c>
      <c r="T297" s="9"/>
      <c r="U297" s="9"/>
      <c r="V297" s="9"/>
      <c r="W297" s="55">
        <f>SUMIFS(PLAN!B:B,PLAN!A:A,AY297)</f>
        <v>0</v>
      </c>
      <c r="X297" s="3">
        <f>SUMIFS(PLAN!C:C,PLAN!A:A,AY297)</f>
        <v>0</v>
      </c>
      <c r="Y297" s="10">
        <f>SUMIFS(PLAN!D:D,PLAN!A:A,AY297)</f>
        <v>0</v>
      </c>
      <c r="Z297" s="3">
        <f>SUMIFS(PLAN!E:E,PLAN!A:A,AY297)</f>
        <v>0</v>
      </c>
      <c r="AA297" s="3">
        <f>SUMIFS(PLAN!F:F,PLAN!A:A,AY297)</f>
        <v>0</v>
      </c>
      <c r="AB297" s="3">
        <f>SUMIFS(PLAN!G:G,PLAN!A:A,AY297)</f>
        <v>0</v>
      </c>
      <c r="AC297" s="11"/>
      <c r="AD297" s="52"/>
      <c r="AE297" s="12">
        <v>1.28</v>
      </c>
      <c r="AF297" s="12">
        <v>0.42</v>
      </c>
      <c r="AG297" s="12">
        <v>0.02</v>
      </c>
      <c r="AH297" s="12">
        <v>0.18</v>
      </c>
      <c r="AI297" s="12"/>
      <c r="AJ297" s="12">
        <v>0.24</v>
      </c>
      <c r="AK297" s="67">
        <f>SUMIFS(PLAN!H:H,PLAN!A:A,AY297)</f>
        <v>0</v>
      </c>
      <c r="AL297" s="13"/>
      <c r="AM297" s="14">
        <f t="shared" si="53"/>
        <v>0</v>
      </c>
      <c r="AN297" s="14">
        <f t="shared" si="54"/>
        <v>0</v>
      </c>
      <c r="AO297" s="14">
        <f t="shared" si="55"/>
        <v>0</v>
      </c>
      <c r="AP297" s="14">
        <f t="shared" si="56"/>
        <v>0</v>
      </c>
      <c r="AQ297" s="14">
        <f t="shared" si="57"/>
        <v>0</v>
      </c>
      <c r="AR297" s="14">
        <f t="shared" si="58"/>
        <v>0</v>
      </c>
      <c r="AS297" s="14"/>
      <c r="AT297" s="14">
        <f t="shared" si="59"/>
        <v>0</v>
      </c>
      <c r="AU297" s="15" t="s">
        <v>3</v>
      </c>
      <c r="AV297" s="16">
        <f t="shared" si="52"/>
        <v>41548</v>
      </c>
      <c r="AW297" s="17"/>
      <c r="AX297" s="2"/>
      <c r="AY297" s="47"/>
    </row>
    <row r="298" spans="1:51" s="44" customFormat="1" ht="21">
      <c r="A298" s="2"/>
      <c r="B298" s="2">
        <v>81001042</v>
      </c>
      <c r="C298" s="52" t="s">
        <v>284</v>
      </c>
      <c r="D298" s="3">
        <v>298</v>
      </c>
      <c r="E298" s="3"/>
      <c r="F298" s="4"/>
      <c r="G298" s="47"/>
      <c r="H298" s="5"/>
      <c r="I298" s="18"/>
      <c r="J298" s="18"/>
      <c r="K298" s="7" t="str">
        <f t="shared" si="48"/>
        <v>ญ.</v>
      </c>
      <c r="L298" s="19"/>
      <c r="M298" s="19"/>
      <c r="N298" s="19"/>
      <c r="O298" s="45" t="str">
        <f t="shared" si="49"/>
        <v>//</v>
      </c>
      <c r="P298" s="6">
        <f t="shared" si="50"/>
        <v>0</v>
      </c>
      <c r="Q298" s="7">
        <f t="shared" si="51"/>
        <v>0</v>
      </c>
      <c r="R298" s="8"/>
      <c r="S298" s="8">
        <v>41548</v>
      </c>
      <c r="T298" s="9"/>
      <c r="U298" s="9"/>
      <c r="V298" s="9"/>
      <c r="W298" s="55">
        <f>SUMIFS(PLAN!B:B,PLAN!A:A,AY298)</f>
        <v>0</v>
      </c>
      <c r="X298" s="3">
        <f>SUMIFS(PLAN!C:C,PLAN!A:A,AY298)</f>
        <v>0</v>
      </c>
      <c r="Y298" s="10">
        <f>SUMIFS(PLAN!D:D,PLAN!A:A,AY298)</f>
        <v>0</v>
      </c>
      <c r="Z298" s="3">
        <f>SUMIFS(PLAN!E:E,PLAN!A:A,AY298)</f>
        <v>0</v>
      </c>
      <c r="AA298" s="3">
        <f>SUMIFS(PLAN!F:F,PLAN!A:A,AY298)</f>
        <v>0</v>
      </c>
      <c r="AB298" s="3">
        <f>SUMIFS(PLAN!G:G,PLAN!A:A,AY298)</f>
        <v>0</v>
      </c>
      <c r="AC298" s="11"/>
      <c r="AD298" s="52"/>
      <c r="AE298" s="12">
        <v>1.28</v>
      </c>
      <c r="AF298" s="12">
        <v>0.42</v>
      </c>
      <c r="AG298" s="12">
        <v>0.02</v>
      </c>
      <c r="AH298" s="12">
        <v>0.18</v>
      </c>
      <c r="AI298" s="12"/>
      <c r="AJ298" s="12">
        <v>0.24</v>
      </c>
      <c r="AK298" s="67">
        <f>SUMIFS(PLAN!H:H,PLAN!A:A,AY298)</f>
        <v>0</v>
      </c>
      <c r="AL298" s="13"/>
      <c r="AM298" s="14">
        <f t="shared" si="53"/>
        <v>0</v>
      </c>
      <c r="AN298" s="14">
        <f t="shared" si="54"/>
        <v>0</v>
      </c>
      <c r="AO298" s="14">
        <f t="shared" si="55"/>
        <v>0</v>
      </c>
      <c r="AP298" s="14">
        <f t="shared" si="56"/>
        <v>0</v>
      </c>
      <c r="AQ298" s="14">
        <f t="shared" si="57"/>
        <v>0</v>
      </c>
      <c r="AR298" s="14">
        <f t="shared" si="58"/>
        <v>0</v>
      </c>
      <c r="AS298" s="14"/>
      <c r="AT298" s="14">
        <f t="shared" si="59"/>
        <v>0</v>
      </c>
      <c r="AU298" s="15" t="s">
        <v>3</v>
      </c>
      <c r="AV298" s="16">
        <f t="shared" si="52"/>
        <v>41548</v>
      </c>
      <c r="AW298" s="17"/>
      <c r="AX298" s="2"/>
      <c r="AY298" s="47"/>
    </row>
    <row r="299" spans="1:51" s="44" customFormat="1" ht="21">
      <c r="A299" s="2"/>
      <c r="B299" s="2">
        <v>81001042</v>
      </c>
      <c r="C299" s="52" t="s">
        <v>284</v>
      </c>
      <c r="D299" s="3">
        <v>299</v>
      </c>
      <c r="E299" s="3"/>
      <c r="F299" s="4"/>
      <c r="G299" s="47"/>
      <c r="H299" s="5"/>
      <c r="I299" s="18"/>
      <c r="J299" s="18"/>
      <c r="K299" s="7" t="str">
        <f t="shared" si="48"/>
        <v>ญ.</v>
      </c>
      <c r="L299" s="19"/>
      <c r="M299" s="19"/>
      <c r="N299" s="19"/>
      <c r="O299" s="45" t="str">
        <f t="shared" si="49"/>
        <v>//</v>
      </c>
      <c r="P299" s="6">
        <f t="shared" si="50"/>
        <v>0</v>
      </c>
      <c r="Q299" s="7">
        <f t="shared" si="51"/>
        <v>0</v>
      </c>
      <c r="R299" s="8"/>
      <c r="S299" s="8">
        <v>41548</v>
      </c>
      <c r="T299" s="9"/>
      <c r="U299" s="9"/>
      <c r="V299" s="9"/>
      <c r="W299" s="55">
        <f>SUMIFS(PLAN!B:B,PLAN!A:A,AY299)</f>
        <v>0</v>
      </c>
      <c r="X299" s="3">
        <f>SUMIFS(PLAN!C:C,PLAN!A:A,AY299)</f>
        <v>0</v>
      </c>
      <c r="Y299" s="10">
        <f>SUMIFS(PLAN!D:D,PLAN!A:A,AY299)</f>
        <v>0</v>
      </c>
      <c r="Z299" s="3">
        <f>SUMIFS(PLAN!E:E,PLAN!A:A,AY299)</f>
        <v>0</v>
      </c>
      <c r="AA299" s="3">
        <f>SUMIFS(PLAN!F:F,PLAN!A:A,AY299)</f>
        <v>0</v>
      </c>
      <c r="AB299" s="3">
        <f>SUMIFS(PLAN!G:G,PLAN!A:A,AY299)</f>
        <v>0</v>
      </c>
      <c r="AC299" s="11"/>
      <c r="AD299" s="52"/>
      <c r="AE299" s="12">
        <v>1.28</v>
      </c>
      <c r="AF299" s="12">
        <v>0.42</v>
      </c>
      <c r="AG299" s="12">
        <v>0.02</v>
      </c>
      <c r="AH299" s="12">
        <v>0.18</v>
      </c>
      <c r="AI299" s="12"/>
      <c r="AJ299" s="12">
        <v>0.24</v>
      </c>
      <c r="AK299" s="67">
        <f>SUMIFS(PLAN!H:H,PLAN!A:A,AY299)</f>
        <v>0</v>
      </c>
      <c r="AL299" s="13"/>
      <c r="AM299" s="14">
        <f t="shared" si="53"/>
        <v>0</v>
      </c>
      <c r="AN299" s="14">
        <f t="shared" si="54"/>
        <v>0</v>
      </c>
      <c r="AO299" s="14">
        <f t="shared" si="55"/>
        <v>0</v>
      </c>
      <c r="AP299" s="14">
        <f t="shared" si="56"/>
        <v>0</v>
      </c>
      <c r="AQ299" s="14">
        <f t="shared" si="57"/>
        <v>0</v>
      </c>
      <c r="AR299" s="14">
        <f t="shared" si="58"/>
        <v>0</v>
      </c>
      <c r="AS299" s="14"/>
      <c r="AT299" s="14">
        <f t="shared" si="59"/>
        <v>0</v>
      </c>
      <c r="AU299" s="15" t="s">
        <v>3</v>
      </c>
      <c r="AV299" s="16">
        <f t="shared" si="52"/>
        <v>41548</v>
      </c>
      <c r="AW299" s="17"/>
      <c r="AX299" s="2"/>
      <c r="AY299" s="47"/>
    </row>
    <row r="300" spans="1:51" s="44" customFormat="1" ht="21">
      <c r="A300" s="2"/>
      <c r="B300" s="2">
        <v>81001042</v>
      </c>
      <c r="C300" s="52" t="s">
        <v>284</v>
      </c>
      <c r="D300" s="3">
        <v>300</v>
      </c>
      <c r="E300" s="3"/>
      <c r="F300" s="4"/>
      <c r="G300" s="47"/>
      <c r="H300" s="5"/>
      <c r="I300" s="18"/>
      <c r="J300" s="18"/>
      <c r="K300" s="7" t="str">
        <f t="shared" si="48"/>
        <v>ญ.</v>
      </c>
      <c r="L300" s="19"/>
      <c r="M300" s="19"/>
      <c r="N300" s="19"/>
      <c r="O300" s="45" t="str">
        <f t="shared" si="49"/>
        <v>//</v>
      </c>
      <c r="P300" s="6">
        <f t="shared" si="50"/>
        <v>0</v>
      </c>
      <c r="Q300" s="7">
        <f t="shared" si="51"/>
        <v>0</v>
      </c>
      <c r="R300" s="8"/>
      <c r="S300" s="8">
        <v>41548</v>
      </c>
      <c r="T300" s="9"/>
      <c r="U300" s="9"/>
      <c r="V300" s="9"/>
      <c r="W300" s="55">
        <f>SUMIFS(PLAN!B:B,PLAN!A:A,AY300)</f>
        <v>0</v>
      </c>
      <c r="X300" s="3">
        <f>SUMIFS(PLAN!C:C,PLAN!A:A,AY300)</f>
        <v>0</v>
      </c>
      <c r="Y300" s="10">
        <f>SUMIFS(PLAN!D:D,PLAN!A:A,AY300)</f>
        <v>0</v>
      </c>
      <c r="Z300" s="3">
        <f>SUMIFS(PLAN!E:E,PLAN!A:A,AY300)</f>
        <v>0</v>
      </c>
      <c r="AA300" s="3">
        <f>SUMIFS(PLAN!F:F,PLAN!A:A,AY300)</f>
        <v>0</v>
      </c>
      <c r="AB300" s="3">
        <f>SUMIFS(PLAN!G:G,PLAN!A:A,AY300)</f>
        <v>0</v>
      </c>
      <c r="AC300" s="11"/>
      <c r="AD300" s="52"/>
      <c r="AE300" s="12">
        <v>1.28</v>
      </c>
      <c r="AF300" s="12">
        <v>0.42</v>
      </c>
      <c r="AG300" s="12">
        <v>0.02</v>
      </c>
      <c r="AH300" s="12">
        <v>0.18</v>
      </c>
      <c r="AI300" s="12"/>
      <c r="AJ300" s="12">
        <v>0.24</v>
      </c>
      <c r="AK300" s="67">
        <f>SUMIFS(PLAN!H:H,PLAN!A:A,AY300)</f>
        <v>0</v>
      </c>
      <c r="AL300" s="13"/>
      <c r="AM300" s="14">
        <f t="shared" si="53"/>
        <v>0</v>
      </c>
      <c r="AN300" s="14">
        <f t="shared" si="54"/>
        <v>0</v>
      </c>
      <c r="AO300" s="14">
        <f t="shared" si="55"/>
        <v>0</v>
      </c>
      <c r="AP300" s="14">
        <f t="shared" si="56"/>
        <v>0</v>
      </c>
      <c r="AQ300" s="14">
        <f t="shared" si="57"/>
        <v>0</v>
      </c>
      <c r="AR300" s="14">
        <f t="shared" si="58"/>
        <v>0</v>
      </c>
      <c r="AS300" s="14"/>
      <c r="AT300" s="14">
        <f t="shared" si="59"/>
        <v>0</v>
      </c>
      <c r="AU300" s="15" t="s">
        <v>3</v>
      </c>
      <c r="AV300" s="16">
        <f t="shared" si="52"/>
        <v>41548</v>
      </c>
      <c r="AW300" s="17"/>
      <c r="AX300" s="2"/>
      <c r="AY300" s="47"/>
    </row>
    <row r="301" spans="1:51" s="44" customFormat="1" ht="21">
      <c r="A301" s="2"/>
      <c r="B301" s="2">
        <v>81001042</v>
      </c>
      <c r="C301" s="52" t="s">
        <v>284</v>
      </c>
      <c r="D301" s="3">
        <v>301</v>
      </c>
      <c r="E301" s="3"/>
      <c r="F301" s="4"/>
      <c r="G301" s="47"/>
      <c r="H301" s="5"/>
      <c r="I301" s="18"/>
      <c r="J301" s="18"/>
      <c r="K301" s="7" t="str">
        <f t="shared" si="48"/>
        <v>ญ.</v>
      </c>
      <c r="L301" s="19"/>
      <c r="M301" s="19"/>
      <c r="N301" s="19"/>
      <c r="O301" s="45" t="str">
        <f t="shared" si="49"/>
        <v>//</v>
      </c>
      <c r="P301" s="6">
        <f t="shared" si="50"/>
        <v>0</v>
      </c>
      <c r="Q301" s="7">
        <f t="shared" si="51"/>
        <v>0</v>
      </c>
      <c r="R301" s="8"/>
      <c r="S301" s="8">
        <v>41548</v>
      </c>
      <c r="T301" s="9"/>
      <c r="U301" s="9"/>
      <c r="V301" s="9"/>
      <c r="W301" s="55">
        <f>SUMIFS(PLAN!B:B,PLAN!A:A,AY301)</f>
        <v>0</v>
      </c>
      <c r="X301" s="3">
        <f>SUMIFS(PLAN!C:C,PLAN!A:A,AY301)</f>
        <v>0</v>
      </c>
      <c r="Y301" s="10">
        <f>SUMIFS(PLAN!D:D,PLAN!A:A,AY301)</f>
        <v>0</v>
      </c>
      <c r="Z301" s="3">
        <f>SUMIFS(PLAN!E:E,PLAN!A:A,AY301)</f>
        <v>0</v>
      </c>
      <c r="AA301" s="3">
        <f>SUMIFS(PLAN!F:F,PLAN!A:A,AY301)</f>
        <v>0</v>
      </c>
      <c r="AB301" s="3">
        <f>SUMIFS(PLAN!G:G,PLAN!A:A,AY301)</f>
        <v>0</v>
      </c>
      <c r="AC301" s="11"/>
      <c r="AD301" s="52"/>
      <c r="AE301" s="12">
        <v>1.28</v>
      </c>
      <c r="AF301" s="12">
        <v>0.42</v>
      </c>
      <c r="AG301" s="12">
        <v>0.02</v>
      </c>
      <c r="AH301" s="12">
        <v>0.18</v>
      </c>
      <c r="AI301" s="12"/>
      <c r="AJ301" s="12">
        <v>0.24</v>
      </c>
      <c r="AK301" s="67">
        <f>SUMIFS(PLAN!H:H,PLAN!A:A,AY301)</f>
        <v>0</v>
      </c>
      <c r="AL301" s="13"/>
      <c r="AM301" s="14">
        <f t="shared" si="53"/>
        <v>0</v>
      </c>
      <c r="AN301" s="14">
        <f t="shared" si="54"/>
        <v>0</v>
      </c>
      <c r="AO301" s="14">
        <f t="shared" si="55"/>
        <v>0</v>
      </c>
      <c r="AP301" s="14">
        <f t="shared" si="56"/>
        <v>0</v>
      </c>
      <c r="AQ301" s="14">
        <f t="shared" si="57"/>
        <v>0</v>
      </c>
      <c r="AR301" s="14">
        <f t="shared" si="58"/>
        <v>0</v>
      </c>
      <c r="AS301" s="14"/>
      <c r="AT301" s="14">
        <f t="shared" si="59"/>
        <v>0</v>
      </c>
      <c r="AU301" s="15" t="s">
        <v>3</v>
      </c>
      <c r="AV301" s="16">
        <f t="shared" si="52"/>
        <v>41548</v>
      </c>
      <c r="AW301" s="17"/>
      <c r="AX301" s="2"/>
      <c r="AY301" s="47"/>
    </row>
    <row r="302" spans="1:51" s="44" customFormat="1" ht="21">
      <c r="A302" s="2"/>
      <c r="B302" s="2">
        <v>81001042</v>
      </c>
      <c r="C302" s="52" t="s">
        <v>284</v>
      </c>
      <c r="D302" s="3">
        <v>302</v>
      </c>
      <c r="E302" s="3"/>
      <c r="F302" s="4"/>
      <c r="G302" s="47"/>
      <c r="H302" s="5"/>
      <c r="I302" s="18"/>
      <c r="J302" s="18"/>
      <c r="K302" s="7" t="str">
        <f t="shared" si="48"/>
        <v>ญ.</v>
      </c>
      <c r="L302" s="19"/>
      <c r="M302" s="19"/>
      <c r="N302" s="19"/>
      <c r="O302" s="45" t="str">
        <f t="shared" si="49"/>
        <v>//</v>
      </c>
      <c r="P302" s="6">
        <f t="shared" si="50"/>
        <v>0</v>
      </c>
      <c r="Q302" s="7">
        <f t="shared" si="51"/>
        <v>0</v>
      </c>
      <c r="R302" s="8"/>
      <c r="S302" s="8">
        <v>41548</v>
      </c>
      <c r="T302" s="9"/>
      <c r="U302" s="9"/>
      <c r="V302" s="9"/>
      <c r="W302" s="55">
        <f>SUMIFS(PLAN!B:B,PLAN!A:A,AY302)</f>
        <v>0</v>
      </c>
      <c r="X302" s="3">
        <f>SUMIFS(PLAN!C:C,PLAN!A:A,AY302)</f>
        <v>0</v>
      </c>
      <c r="Y302" s="10">
        <f>SUMIFS(PLAN!D:D,PLAN!A:A,AY302)</f>
        <v>0</v>
      </c>
      <c r="Z302" s="3">
        <f>SUMIFS(PLAN!E:E,PLAN!A:A,AY302)</f>
        <v>0</v>
      </c>
      <c r="AA302" s="3">
        <f>SUMIFS(PLAN!F:F,PLAN!A:A,AY302)</f>
        <v>0</v>
      </c>
      <c r="AB302" s="3">
        <f>SUMIFS(PLAN!G:G,PLAN!A:A,AY302)</f>
        <v>0</v>
      </c>
      <c r="AC302" s="11"/>
      <c r="AD302" s="52"/>
      <c r="AE302" s="12">
        <v>1.28</v>
      </c>
      <c r="AF302" s="12">
        <v>0.42</v>
      </c>
      <c r="AG302" s="12">
        <v>0.02</v>
      </c>
      <c r="AH302" s="12">
        <v>0.18</v>
      </c>
      <c r="AI302" s="12"/>
      <c r="AJ302" s="12">
        <v>0.24</v>
      </c>
      <c r="AK302" s="67">
        <f>SUMIFS(PLAN!H:H,PLAN!A:A,AY302)</f>
        <v>0</v>
      </c>
      <c r="AL302" s="13"/>
      <c r="AM302" s="14">
        <f t="shared" si="53"/>
        <v>0</v>
      </c>
      <c r="AN302" s="14">
        <f t="shared" si="54"/>
        <v>0</v>
      </c>
      <c r="AO302" s="14">
        <f t="shared" si="55"/>
        <v>0</v>
      </c>
      <c r="AP302" s="14">
        <f t="shared" si="56"/>
        <v>0</v>
      </c>
      <c r="AQ302" s="14">
        <f t="shared" si="57"/>
        <v>0</v>
      </c>
      <c r="AR302" s="14">
        <f t="shared" si="58"/>
        <v>0</v>
      </c>
      <c r="AS302" s="14"/>
      <c r="AT302" s="14">
        <f t="shared" si="59"/>
        <v>0</v>
      </c>
      <c r="AU302" s="15" t="s">
        <v>3</v>
      </c>
      <c r="AV302" s="16">
        <f t="shared" si="52"/>
        <v>41548</v>
      </c>
      <c r="AW302" s="17"/>
      <c r="AX302" s="2"/>
      <c r="AY302" s="47"/>
    </row>
    <row r="303" spans="1:51" s="44" customFormat="1" ht="21">
      <c r="A303" s="2"/>
      <c r="B303" s="2">
        <v>81001042</v>
      </c>
      <c r="C303" s="52" t="s">
        <v>284</v>
      </c>
      <c r="D303" s="3">
        <v>303</v>
      </c>
      <c r="E303" s="3"/>
      <c r="F303" s="4"/>
      <c r="G303" s="47"/>
      <c r="H303" s="5"/>
      <c r="I303" s="18"/>
      <c r="J303" s="18"/>
      <c r="K303" s="7" t="str">
        <f t="shared" si="48"/>
        <v>ญ.</v>
      </c>
      <c r="L303" s="19"/>
      <c r="M303" s="19"/>
      <c r="N303" s="19"/>
      <c r="O303" s="45" t="str">
        <f t="shared" si="49"/>
        <v>//</v>
      </c>
      <c r="P303" s="6">
        <f t="shared" si="50"/>
        <v>0</v>
      </c>
      <c r="Q303" s="7">
        <f t="shared" si="51"/>
        <v>0</v>
      </c>
      <c r="R303" s="8"/>
      <c r="S303" s="8">
        <v>41548</v>
      </c>
      <c r="T303" s="9"/>
      <c r="U303" s="9"/>
      <c r="V303" s="9"/>
      <c r="W303" s="55">
        <f>SUMIFS(PLAN!B:B,PLAN!A:A,AY303)</f>
        <v>0</v>
      </c>
      <c r="X303" s="3">
        <f>SUMIFS(PLAN!C:C,PLAN!A:A,AY303)</f>
        <v>0</v>
      </c>
      <c r="Y303" s="10">
        <f>SUMIFS(PLAN!D:D,PLAN!A:A,AY303)</f>
        <v>0</v>
      </c>
      <c r="Z303" s="3">
        <f>SUMIFS(PLAN!E:E,PLAN!A:A,AY303)</f>
        <v>0</v>
      </c>
      <c r="AA303" s="3">
        <f>SUMIFS(PLAN!F:F,PLAN!A:A,AY303)</f>
        <v>0</v>
      </c>
      <c r="AB303" s="3">
        <f>SUMIFS(PLAN!G:G,PLAN!A:A,AY303)</f>
        <v>0</v>
      </c>
      <c r="AC303" s="11"/>
      <c r="AD303" s="52"/>
      <c r="AE303" s="12">
        <v>1.28</v>
      </c>
      <c r="AF303" s="12">
        <v>0.42</v>
      </c>
      <c r="AG303" s="12">
        <v>0.02</v>
      </c>
      <c r="AH303" s="12">
        <v>0.18</v>
      </c>
      <c r="AI303" s="12"/>
      <c r="AJ303" s="12">
        <v>0.24</v>
      </c>
      <c r="AK303" s="67">
        <f>SUMIFS(PLAN!H:H,PLAN!A:A,AY303)</f>
        <v>0</v>
      </c>
      <c r="AL303" s="13"/>
      <c r="AM303" s="14">
        <f t="shared" si="53"/>
        <v>0</v>
      </c>
      <c r="AN303" s="14">
        <f t="shared" si="54"/>
        <v>0</v>
      </c>
      <c r="AO303" s="14">
        <f t="shared" si="55"/>
        <v>0</v>
      </c>
      <c r="AP303" s="14">
        <f t="shared" si="56"/>
        <v>0</v>
      </c>
      <c r="AQ303" s="14">
        <f t="shared" si="57"/>
        <v>0</v>
      </c>
      <c r="AR303" s="14">
        <f t="shared" si="58"/>
        <v>0</v>
      </c>
      <c r="AS303" s="14"/>
      <c r="AT303" s="14">
        <f t="shared" si="59"/>
        <v>0</v>
      </c>
      <c r="AU303" s="15" t="s">
        <v>3</v>
      </c>
      <c r="AV303" s="16">
        <f t="shared" si="52"/>
        <v>41548</v>
      </c>
      <c r="AW303" s="17"/>
      <c r="AX303" s="2"/>
      <c r="AY303" s="47"/>
    </row>
    <row r="304" spans="1:51" s="44" customFormat="1" ht="21">
      <c r="A304" s="2"/>
      <c r="B304" s="2">
        <v>81001042</v>
      </c>
      <c r="C304" s="52" t="s">
        <v>284</v>
      </c>
      <c r="D304" s="3">
        <v>304</v>
      </c>
      <c r="E304" s="3"/>
      <c r="F304" s="4"/>
      <c r="G304" s="47"/>
      <c r="H304" s="5"/>
      <c r="I304" s="18"/>
      <c r="J304" s="18"/>
      <c r="K304" s="7" t="str">
        <f t="shared" si="48"/>
        <v>ญ.</v>
      </c>
      <c r="L304" s="19"/>
      <c r="M304" s="19"/>
      <c r="N304" s="19"/>
      <c r="O304" s="45" t="str">
        <f t="shared" si="49"/>
        <v>//</v>
      </c>
      <c r="P304" s="6">
        <f t="shared" si="50"/>
        <v>0</v>
      </c>
      <c r="Q304" s="7">
        <f t="shared" si="51"/>
        <v>0</v>
      </c>
      <c r="R304" s="8"/>
      <c r="S304" s="8">
        <v>41548</v>
      </c>
      <c r="T304" s="9"/>
      <c r="U304" s="9"/>
      <c r="V304" s="9"/>
      <c r="W304" s="55">
        <f>SUMIFS(PLAN!B:B,PLAN!A:A,AY304)</f>
        <v>0</v>
      </c>
      <c r="X304" s="3">
        <f>SUMIFS(PLAN!C:C,PLAN!A:A,AY304)</f>
        <v>0</v>
      </c>
      <c r="Y304" s="10">
        <f>SUMIFS(PLAN!D:D,PLAN!A:A,AY304)</f>
        <v>0</v>
      </c>
      <c r="Z304" s="3">
        <f>SUMIFS(PLAN!E:E,PLAN!A:A,AY304)</f>
        <v>0</v>
      </c>
      <c r="AA304" s="3">
        <f>SUMIFS(PLAN!F:F,PLAN!A:A,AY304)</f>
        <v>0</v>
      </c>
      <c r="AB304" s="3">
        <f>SUMIFS(PLAN!G:G,PLAN!A:A,AY304)</f>
        <v>0</v>
      </c>
      <c r="AC304" s="11"/>
      <c r="AD304" s="52"/>
      <c r="AE304" s="12">
        <v>1.28</v>
      </c>
      <c r="AF304" s="12">
        <v>0.42</v>
      </c>
      <c r="AG304" s="12">
        <v>0.02</v>
      </c>
      <c r="AH304" s="12">
        <v>0.18</v>
      </c>
      <c r="AI304" s="12"/>
      <c r="AJ304" s="12">
        <v>0.24</v>
      </c>
      <c r="AK304" s="67">
        <f>SUMIFS(PLAN!H:H,PLAN!A:A,AY304)</f>
        <v>0</v>
      </c>
      <c r="AL304" s="13"/>
      <c r="AM304" s="14">
        <f t="shared" si="53"/>
        <v>0</v>
      </c>
      <c r="AN304" s="14">
        <f t="shared" si="54"/>
        <v>0</v>
      </c>
      <c r="AO304" s="14">
        <f t="shared" si="55"/>
        <v>0</v>
      </c>
      <c r="AP304" s="14">
        <f t="shared" si="56"/>
        <v>0</v>
      </c>
      <c r="AQ304" s="14">
        <f t="shared" si="57"/>
        <v>0</v>
      </c>
      <c r="AR304" s="14">
        <f t="shared" si="58"/>
        <v>0</v>
      </c>
      <c r="AS304" s="14"/>
      <c r="AT304" s="14">
        <f t="shared" si="59"/>
        <v>0</v>
      </c>
      <c r="AU304" s="15" t="s">
        <v>3</v>
      </c>
      <c r="AV304" s="16">
        <f t="shared" si="52"/>
        <v>41548</v>
      </c>
      <c r="AW304" s="17"/>
      <c r="AX304" s="2"/>
      <c r="AY304" s="47"/>
    </row>
    <row r="305" spans="1:51" s="44" customFormat="1" ht="21">
      <c r="A305" s="2"/>
      <c r="B305" s="2">
        <v>81001042</v>
      </c>
      <c r="C305" s="52" t="s">
        <v>284</v>
      </c>
      <c r="D305" s="3">
        <v>305</v>
      </c>
      <c r="E305" s="3"/>
      <c r="F305" s="4"/>
      <c r="G305" s="47"/>
      <c r="H305" s="5"/>
      <c r="I305" s="18"/>
      <c r="J305" s="18"/>
      <c r="K305" s="7" t="str">
        <f t="shared" si="48"/>
        <v>ญ.</v>
      </c>
      <c r="L305" s="19"/>
      <c r="M305" s="19"/>
      <c r="N305" s="19"/>
      <c r="O305" s="45" t="str">
        <f t="shared" si="49"/>
        <v>//</v>
      </c>
      <c r="P305" s="6">
        <f t="shared" si="50"/>
        <v>0</v>
      </c>
      <c r="Q305" s="7">
        <f t="shared" si="51"/>
        <v>0</v>
      </c>
      <c r="R305" s="8"/>
      <c r="S305" s="8">
        <v>41548</v>
      </c>
      <c r="T305" s="9"/>
      <c r="U305" s="9"/>
      <c r="V305" s="9"/>
      <c r="W305" s="55">
        <f>SUMIFS(PLAN!B:B,PLAN!A:A,AY305)</f>
        <v>0</v>
      </c>
      <c r="X305" s="3">
        <f>SUMIFS(PLAN!C:C,PLAN!A:A,AY305)</f>
        <v>0</v>
      </c>
      <c r="Y305" s="10">
        <f>SUMIFS(PLAN!D:D,PLAN!A:A,AY305)</f>
        <v>0</v>
      </c>
      <c r="Z305" s="3">
        <f>SUMIFS(PLAN!E:E,PLAN!A:A,AY305)</f>
        <v>0</v>
      </c>
      <c r="AA305" s="3">
        <f>SUMIFS(PLAN!F:F,PLAN!A:A,AY305)</f>
        <v>0</v>
      </c>
      <c r="AB305" s="3">
        <f>SUMIFS(PLAN!G:G,PLAN!A:A,AY305)</f>
        <v>0</v>
      </c>
      <c r="AC305" s="11"/>
      <c r="AD305" s="52"/>
      <c r="AE305" s="12">
        <v>1.28</v>
      </c>
      <c r="AF305" s="12">
        <v>0.42</v>
      </c>
      <c r="AG305" s="12">
        <v>0.02</v>
      </c>
      <c r="AH305" s="12">
        <v>0.18</v>
      </c>
      <c r="AI305" s="12"/>
      <c r="AJ305" s="12">
        <v>0.24</v>
      </c>
      <c r="AK305" s="67">
        <f>SUMIFS(PLAN!H:H,PLAN!A:A,AY305)</f>
        <v>0</v>
      </c>
      <c r="AL305" s="13"/>
      <c r="AM305" s="14">
        <f t="shared" si="53"/>
        <v>0</v>
      </c>
      <c r="AN305" s="14">
        <f t="shared" si="54"/>
        <v>0</v>
      </c>
      <c r="AO305" s="14">
        <f t="shared" si="55"/>
        <v>0</v>
      </c>
      <c r="AP305" s="14">
        <f t="shared" si="56"/>
        <v>0</v>
      </c>
      <c r="AQ305" s="14">
        <f t="shared" si="57"/>
        <v>0</v>
      </c>
      <c r="AR305" s="14">
        <f t="shared" si="58"/>
        <v>0</v>
      </c>
      <c r="AS305" s="14"/>
      <c r="AT305" s="14">
        <f t="shared" si="59"/>
        <v>0</v>
      </c>
      <c r="AU305" s="15" t="s">
        <v>3</v>
      </c>
      <c r="AV305" s="16">
        <f t="shared" si="52"/>
        <v>41548</v>
      </c>
      <c r="AW305" s="17"/>
      <c r="AX305" s="2"/>
      <c r="AY305" s="47"/>
    </row>
    <row r="306" spans="1:51" s="44" customFormat="1" ht="21">
      <c r="A306" s="2"/>
      <c r="B306" s="2">
        <v>81001042</v>
      </c>
      <c r="C306" s="52" t="s">
        <v>284</v>
      </c>
      <c r="D306" s="3">
        <v>306</v>
      </c>
      <c r="E306" s="3"/>
      <c r="F306" s="4"/>
      <c r="G306" s="47"/>
      <c r="H306" s="5"/>
      <c r="I306" s="18"/>
      <c r="J306" s="18"/>
      <c r="K306" s="7" t="str">
        <f t="shared" si="48"/>
        <v>ญ.</v>
      </c>
      <c r="L306" s="19"/>
      <c r="M306" s="19"/>
      <c r="N306" s="19"/>
      <c r="O306" s="45" t="str">
        <f t="shared" si="49"/>
        <v>//</v>
      </c>
      <c r="P306" s="6">
        <f t="shared" si="50"/>
        <v>0</v>
      </c>
      <c r="Q306" s="7">
        <f t="shared" si="51"/>
        <v>0</v>
      </c>
      <c r="R306" s="8"/>
      <c r="S306" s="8">
        <v>41548</v>
      </c>
      <c r="T306" s="9"/>
      <c r="U306" s="9"/>
      <c r="V306" s="9"/>
      <c r="W306" s="55">
        <f>SUMIFS(PLAN!B:B,PLAN!A:A,AY306)</f>
        <v>0</v>
      </c>
      <c r="X306" s="3">
        <f>SUMIFS(PLAN!C:C,PLAN!A:A,AY306)</f>
        <v>0</v>
      </c>
      <c r="Y306" s="10">
        <f>SUMIFS(PLAN!D:D,PLAN!A:A,AY306)</f>
        <v>0</v>
      </c>
      <c r="Z306" s="3">
        <f>SUMIFS(PLAN!E:E,PLAN!A:A,AY306)</f>
        <v>0</v>
      </c>
      <c r="AA306" s="3">
        <f>SUMIFS(PLAN!F:F,PLAN!A:A,AY306)</f>
        <v>0</v>
      </c>
      <c r="AB306" s="3">
        <f>SUMIFS(PLAN!G:G,PLAN!A:A,AY306)</f>
        <v>0</v>
      </c>
      <c r="AC306" s="11"/>
      <c r="AD306" s="52"/>
      <c r="AE306" s="12">
        <v>1.28</v>
      </c>
      <c r="AF306" s="12">
        <v>0.42</v>
      </c>
      <c r="AG306" s="12">
        <v>0.02</v>
      </c>
      <c r="AH306" s="12">
        <v>0.18</v>
      </c>
      <c r="AI306" s="12"/>
      <c r="AJ306" s="12">
        <v>0.24</v>
      </c>
      <c r="AK306" s="67">
        <f>SUMIFS(PLAN!H:H,PLAN!A:A,AY306)</f>
        <v>0</v>
      </c>
      <c r="AL306" s="13"/>
      <c r="AM306" s="14">
        <f t="shared" si="53"/>
        <v>0</v>
      </c>
      <c r="AN306" s="14">
        <f t="shared" si="54"/>
        <v>0</v>
      </c>
      <c r="AO306" s="14">
        <f t="shared" si="55"/>
        <v>0</v>
      </c>
      <c r="AP306" s="14">
        <f t="shared" si="56"/>
        <v>0</v>
      </c>
      <c r="AQ306" s="14">
        <f t="shared" si="57"/>
        <v>0</v>
      </c>
      <c r="AR306" s="14">
        <f t="shared" si="58"/>
        <v>0</v>
      </c>
      <c r="AS306" s="14"/>
      <c r="AT306" s="14">
        <f t="shared" si="59"/>
        <v>0</v>
      </c>
      <c r="AU306" s="15" t="s">
        <v>3</v>
      </c>
      <c r="AV306" s="16">
        <f t="shared" si="52"/>
        <v>41548</v>
      </c>
      <c r="AW306" s="17"/>
      <c r="AX306" s="2"/>
      <c r="AY306" s="47"/>
    </row>
    <row r="307" spans="1:51" s="44" customFormat="1" ht="21">
      <c r="A307" s="2"/>
      <c r="B307" s="2">
        <v>81001042</v>
      </c>
      <c r="C307" s="52" t="s">
        <v>284</v>
      </c>
      <c r="D307" s="3">
        <v>307</v>
      </c>
      <c r="E307" s="3"/>
      <c r="F307" s="4"/>
      <c r="G307" s="47"/>
      <c r="H307" s="5"/>
      <c r="I307" s="18"/>
      <c r="J307" s="18"/>
      <c r="K307" s="7" t="str">
        <f t="shared" si="48"/>
        <v>ญ.</v>
      </c>
      <c r="L307" s="19"/>
      <c r="M307" s="19"/>
      <c r="N307" s="19"/>
      <c r="O307" s="45" t="str">
        <f t="shared" si="49"/>
        <v>//</v>
      </c>
      <c r="P307" s="6">
        <f t="shared" si="50"/>
        <v>0</v>
      </c>
      <c r="Q307" s="7">
        <f t="shared" si="51"/>
        <v>0</v>
      </c>
      <c r="R307" s="8"/>
      <c r="S307" s="8">
        <v>41548</v>
      </c>
      <c r="T307" s="9"/>
      <c r="U307" s="9"/>
      <c r="V307" s="9"/>
      <c r="W307" s="55">
        <f>SUMIFS(PLAN!B:B,PLAN!A:A,AY307)</f>
        <v>0</v>
      </c>
      <c r="X307" s="3">
        <f>SUMIFS(PLAN!C:C,PLAN!A:A,AY307)</f>
        <v>0</v>
      </c>
      <c r="Y307" s="10">
        <f>SUMIFS(PLAN!D:D,PLAN!A:A,AY307)</f>
        <v>0</v>
      </c>
      <c r="Z307" s="3">
        <f>SUMIFS(PLAN!E:E,PLAN!A:A,AY307)</f>
        <v>0</v>
      </c>
      <c r="AA307" s="3">
        <f>SUMIFS(PLAN!F:F,PLAN!A:A,AY307)</f>
        <v>0</v>
      </c>
      <c r="AB307" s="3">
        <f>SUMIFS(PLAN!G:G,PLAN!A:A,AY307)</f>
        <v>0</v>
      </c>
      <c r="AC307" s="11"/>
      <c r="AD307" s="52"/>
      <c r="AE307" s="12">
        <v>1.28</v>
      </c>
      <c r="AF307" s="12">
        <v>0.42</v>
      </c>
      <c r="AG307" s="12">
        <v>0.02</v>
      </c>
      <c r="AH307" s="12">
        <v>0.18</v>
      </c>
      <c r="AI307" s="12"/>
      <c r="AJ307" s="12">
        <v>0.24</v>
      </c>
      <c r="AK307" s="67">
        <f>SUMIFS(PLAN!H:H,PLAN!A:A,AY307)</f>
        <v>0</v>
      </c>
      <c r="AL307" s="13"/>
      <c r="AM307" s="14">
        <f t="shared" si="53"/>
        <v>0</v>
      </c>
      <c r="AN307" s="14">
        <f t="shared" si="54"/>
        <v>0</v>
      </c>
      <c r="AO307" s="14">
        <f t="shared" si="55"/>
        <v>0</v>
      </c>
      <c r="AP307" s="14">
        <f t="shared" si="56"/>
        <v>0</v>
      </c>
      <c r="AQ307" s="14">
        <f t="shared" si="57"/>
        <v>0</v>
      </c>
      <c r="AR307" s="14">
        <f t="shared" si="58"/>
        <v>0</v>
      </c>
      <c r="AS307" s="14"/>
      <c r="AT307" s="14">
        <f t="shared" si="59"/>
        <v>0</v>
      </c>
      <c r="AU307" s="15" t="s">
        <v>3</v>
      </c>
      <c r="AV307" s="16">
        <f t="shared" si="52"/>
        <v>41548</v>
      </c>
      <c r="AW307" s="17"/>
      <c r="AX307" s="2"/>
      <c r="AY307" s="47"/>
    </row>
    <row r="308" spans="1:51" s="44" customFormat="1" ht="21">
      <c r="A308" s="2"/>
      <c r="B308" s="2">
        <v>81001042</v>
      </c>
      <c r="C308" s="52" t="s">
        <v>284</v>
      </c>
      <c r="D308" s="3">
        <v>308</v>
      </c>
      <c r="E308" s="3"/>
      <c r="F308" s="4"/>
      <c r="G308" s="47"/>
      <c r="H308" s="5"/>
      <c r="I308" s="18"/>
      <c r="J308" s="18"/>
      <c r="K308" s="7" t="str">
        <f t="shared" si="48"/>
        <v>ญ.</v>
      </c>
      <c r="L308" s="19"/>
      <c r="M308" s="19"/>
      <c r="N308" s="19"/>
      <c r="O308" s="45" t="str">
        <f t="shared" si="49"/>
        <v>//</v>
      </c>
      <c r="P308" s="6">
        <f t="shared" si="50"/>
        <v>0</v>
      </c>
      <c r="Q308" s="7">
        <f t="shared" si="51"/>
        <v>0</v>
      </c>
      <c r="R308" s="8"/>
      <c r="S308" s="8">
        <v>41548</v>
      </c>
      <c r="T308" s="9"/>
      <c r="U308" s="9"/>
      <c r="V308" s="9"/>
      <c r="W308" s="55">
        <f>SUMIFS(PLAN!B:B,PLAN!A:A,AY308)</f>
        <v>0</v>
      </c>
      <c r="X308" s="3">
        <f>SUMIFS(PLAN!C:C,PLAN!A:A,AY308)</f>
        <v>0</v>
      </c>
      <c r="Y308" s="10">
        <f>SUMIFS(PLAN!D:D,PLAN!A:A,AY308)</f>
        <v>0</v>
      </c>
      <c r="Z308" s="3">
        <f>SUMIFS(PLAN!E:E,PLAN!A:A,AY308)</f>
        <v>0</v>
      </c>
      <c r="AA308" s="3">
        <f>SUMIFS(PLAN!F:F,PLAN!A:A,AY308)</f>
        <v>0</v>
      </c>
      <c r="AB308" s="3">
        <f>SUMIFS(PLAN!G:G,PLAN!A:A,AY308)</f>
        <v>0</v>
      </c>
      <c r="AC308" s="11"/>
      <c r="AD308" s="52"/>
      <c r="AE308" s="12">
        <v>1.28</v>
      </c>
      <c r="AF308" s="12">
        <v>0.42</v>
      </c>
      <c r="AG308" s="12">
        <v>0.02</v>
      </c>
      <c r="AH308" s="12">
        <v>0.18</v>
      </c>
      <c r="AI308" s="12"/>
      <c r="AJ308" s="12">
        <v>0.24</v>
      </c>
      <c r="AK308" s="67">
        <f>SUMIFS(PLAN!H:H,PLAN!A:A,AY308)</f>
        <v>0</v>
      </c>
      <c r="AL308" s="13"/>
      <c r="AM308" s="14">
        <f t="shared" si="53"/>
        <v>0</v>
      </c>
      <c r="AN308" s="14">
        <f t="shared" si="54"/>
        <v>0</v>
      </c>
      <c r="AO308" s="14">
        <f t="shared" si="55"/>
        <v>0</v>
      </c>
      <c r="AP308" s="14">
        <f t="shared" si="56"/>
        <v>0</v>
      </c>
      <c r="AQ308" s="14">
        <f t="shared" si="57"/>
        <v>0</v>
      </c>
      <c r="AR308" s="14">
        <f t="shared" si="58"/>
        <v>0</v>
      </c>
      <c r="AS308" s="14"/>
      <c r="AT308" s="14">
        <f t="shared" si="59"/>
        <v>0</v>
      </c>
      <c r="AU308" s="15" t="s">
        <v>3</v>
      </c>
      <c r="AV308" s="16">
        <f t="shared" si="52"/>
        <v>41548</v>
      </c>
      <c r="AW308" s="17"/>
      <c r="AX308" s="2"/>
      <c r="AY308" s="47"/>
    </row>
    <row r="309" spans="1:51" s="44" customFormat="1" ht="21">
      <c r="A309" s="2"/>
      <c r="B309" s="2">
        <v>81001042</v>
      </c>
      <c r="C309" s="52" t="s">
        <v>284</v>
      </c>
      <c r="D309" s="3">
        <v>309</v>
      </c>
      <c r="E309" s="3"/>
      <c r="F309" s="4"/>
      <c r="G309" s="47"/>
      <c r="H309" s="5"/>
      <c r="I309" s="18"/>
      <c r="J309" s="18"/>
      <c r="K309" s="7" t="str">
        <f t="shared" si="48"/>
        <v>ญ.</v>
      </c>
      <c r="L309" s="19"/>
      <c r="M309" s="19"/>
      <c r="N309" s="19"/>
      <c r="O309" s="45" t="str">
        <f t="shared" si="49"/>
        <v>//</v>
      </c>
      <c r="P309" s="6">
        <f t="shared" si="50"/>
        <v>0</v>
      </c>
      <c r="Q309" s="7">
        <f t="shared" si="51"/>
        <v>0</v>
      </c>
      <c r="R309" s="8"/>
      <c r="S309" s="8">
        <v>41548</v>
      </c>
      <c r="T309" s="9"/>
      <c r="U309" s="9"/>
      <c r="V309" s="9"/>
      <c r="W309" s="55">
        <f>SUMIFS(PLAN!B:B,PLAN!A:A,AY309)</f>
        <v>0</v>
      </c>
      <c r="X309" s="3">
        <f>SUMIFS(PLAN!C:C,PLAN!A:A,AY309)</f>
        <v>0</v>
      </c>
      <c r="Y309" s="10">
        <f>SUMIFS(PLAN!D:D,PLAN!A:A,AY309)</f>
        <v>0</v>
      </c>
      <c r="Z309" s="3">
        <f>SUMIFS(PLAN!E:E,PLAN!A:A,AY309)</f>
        <v>0</v>
      </c>
      <c r="AA309" s="3">
        <f>SUMIFS(PLAN!F:F,PLAN!A:A,AY309)</f>
        <v>0</v>
      </c>
      <c r="AB309" s="3">
        <f>SUMIFS(PLAN!G:G,PLAN!A:A,AY309)</f>
        <v>0</v>
      </c>
      <c r="AC309" s="11"/>
      <c r="AD309" s="52"/>
      <c r="AE309" s="12">
        <v>1.28</v>
      </c>
      <c r="AF309" s="12">
        <v>0.42</v>
      </c>
      <c r="AG309" s="12">
        <v>0.02</v>
      </c>
      <c r="AH309" s="12">
        <v>0.18</v>
      </c>
      <c r="AI309" s="12"/>
      <c r="AJ309" s="12">
        <v>0.24</v>
      </c>
      <c r="AK309" s="67">
        <f>SUMIFS(PLAN!H:H,PLAN!A:A,AY309)</f>
        <v>0</v>
      </c>
      <c r="AL309" s="13"/>
      <c r="AM309" s="14">
        <f t="shared" si="53"/>
        <v>0</v>
      </c>
      <c r="AN309" s="14">
        <f t="shared" si="54"/>
        <v>0</v>
      </c>
      <c r="AO309" s="14">
        <f t="shared" si="55"/>
        <v>0</v>
      </c>
      <c r="AP309" s="14">
        <f t="shared" si="56"/>
        <v>0</v>
      </c>
      <c r="AQ309" s="14">
        <f t="shared" si="57"/>
        <v>0</v>
      </c>
      <c r="AR309" s="14">
        <f t="shared" si="58"/>
        <v>0</v>
      </c>
      <c r="AS309" s="14"/>
      <c r="AT309" s="14">
        <f t="shared" si="59"/>
        <v>0</v>
      </c>
      <c r="AU309" s="15" t="s">
        <v>3</v>
      </c>
      <c r="AV309" s="16">
        <f t="shared" si="52"/>
        <v>41548</v>
      </c>
      <c r="AW309" s="17"/>
      <c r="AX309" s="2"/>
      <c r="AY309" s="47"/>
    </row>
    <row r="310" spans="1:51" s="44" customFormat="1" ht="21">
      <c r="A310" s="2"/>
      <c r="B310" s="2">
        <v>81001042</v>
      </c>
      <c r="C310" s="52" t="s">
        <v>284</v>
      </c>
      <c r="D310" s="3">
        <v>310</v>
      </c>
      <c r="E310" s="3"/>
      <c r="F310" s="4"/>
      <c r="G310" s="47"/>
      <c r="H310" s="5"/>
      <c r="I310" s="18"/>
      <c r="J310" s="18"/>
      <c r="K310" s="7" t="str">
        <f t="shared" si="48"/>
        <v>ญ.</v>
      </c>
      <c r="L310" s="19"/>
      <c r="M310" s="19"/>
      <c r="N310" s="19"/>
      <c r="O310" s="45" t="str">
        <f t="shared" si="49"/>
        <v>//</v>
      </c>
      <c r="P310" s="6">
        <f t="shared" si="50"/>
        <v>0</v>
      </c>
      <c r="Q310" s="7">
        <f t="shared" si="51"/>
        <v>0</v>
      </c>
      <c r="R310" s="8"/>
      <c r="S310" s="8">
        <v>41548</v>
      </c>
      <c r="T310" s="9"/>
      <c r="U310" s="9"/>
      <c r="V310" s="9"/>
      <c r="W310" s="55">
        <f>SUMIFS(PLAN!B:B,PLAN!A:A,AY310)</f>
        <v>0</v>
      </c>
      <c r="X310" s="3">
        <f>SUMIFS(PLAN!C:C,PLAN!A:A,AY310)</f>
        <v>0</v>
      </c>
      <c r="Y310" s="10">
        <f>SUMIFS(PLAN!D:D,PLAN!A:A,AY310)</f>
        <v>0</v>
      </c>
      <c r="Z310" s="3">
        <f>SUMIFS(PLAN!E:E,PLAN!A:A,AY310)</f>
        <v>0</v>
      </c>
      <c r="AA310" s="3">
        <f>SUMIFS(PLAN!F:F,PLAN!A:A,AY310)</f>
        <v>0</v>
      </c>
      <c r="AB310" s="3">
        <f>SUMIFS(PLAN!G:G,PLAN!A:A,AY310)</f>
        <v>0</v>
      </c>
      <c r="AC310" s="11"/>
      <c r="AD310" s="52"/>
      <c r="AE310" s="12">
        <v>1.28</v>
      </c>
      <c r="AF310" s="12">
        <v>0.42</v>
      </c>
      <c r="AG310" s="12">
        <v>0.02</v>
      </c>
      <c r="AH310" s="12">
        <v>0.18</v>
      </c>
      <c r="AI310" s="12"/>
      <c r="AJ310" s="12">
        <v>0.24</v>
      </c>
      <c r="AK310" s="67">
        <f>SUMIFS(PLAN!H:H,PLAN!A:A,AY310)</f>
        <v>0</v>
      </c>
      <c r="AL310" s="13"/>
      <c r="AM310" s="14">
        <f t="shared" si="53"/>
        <v>0</v>
      </c>
      <c r="AN310" s="14">
        <f t="shared" si="54"/>
        <v>0</v>
      </c>
      <c r="AO310" s="14">
        <f t="shared" si="55"/>
        <v>0</v>
      </c>
      <c r="AP310" s="14">
        <f t="shared" si="56"/>
        <v>0</v>
      </c>
      <c r="AQ310" s="14">
        <f t="shared" si="57"/>
        <v>0</v>
      </c>
      <c r="AR310" s="14">
        <f t="shared" si="58"/>
        <v>0</v>
      </c>
      <c r="AS310" s="14"/>
      <c r="AT310" s="14">
        <f t="shared" si="59"/>
        <v>0</v>
      </c>
      <c r="AU310" s="15" t="s">
        <v>3</v>
      </c>
      <c r="AV310" s="16">
        <f t="shared" si="52"/>
        <v>41548</v>
      </c>
      <c r="AW310" s="17"/>
      <c r="AX310" s="2"/>
      <c r="AY310" s="47"/>
    </row>
    <row r="311" spans="1:51" s="44" customFormat="1" ht="21">
      <c r="A311" s="2"/>
      <c r="B311" s="2">
        <v>81001042</v>
      </c>
      <c r="C311" s="52" t="s">
        <v>284</v>
      </c>
      <c r="D311" s="3">
        <v>311</v>
      </c>
      <c r="E311" s="3"/>
      <c r="F311" s="4"/>
      <c r="G311" s="47"/>
      <c r="H311" s="5"/>
      <c r="I311" s="18"/>
      <c r="J311" s="18"/>
      <c r="K311" s="7" t="str">
        <f t="shared" si="48"/>
        <v>ญ.</v>
      </c>
      <c r="L311" s="19"/>
      <c r="M311" s="19"/>
      <c r="N311" s="19"/>
      <c r="O311" s="45" t="str">
        <f t="shared" si="49"/>
        <v>//</v>
      </c>
      <c r="P311" s="6">
        <f t="shared" si="50"/>
        <v>0</v>
      </c>
      <c r="Q311" s="7">
        <f t="shared" si="51"/>
        <v>0</v>
      </c>
      <c r="R311" s="8"/>
      <c r="S311" s="8">
        <v>41548</v>
      </c>
      <c r="T311" s="9"/>
      <c r="U311" s="9"/>
      <c r="V311" s="9"/>
      <c r="W311" s="55">
        <f>SUMIFS(PLAN!B:B,PLAN!A:A,AY311)</f>
        <v>0</v>
      </c>
      <c r="X311" s="3">
        <f>SUMIFS(PLAN!C:C,PLAN!A:A,AY311)</f>
        <v>0</v>
      </c>
      <c r="Y311" s="10">
        <f>SUMIFS(PLAN!D:D,PLAN!A:A,AY311)</f>
        <v>0</v>
      </c>
      <c r="Z311" s="3">
        <f>SUMIFS(PLAN!E:E,PLAN!A:A,AY311)</f>
        <v>0</v>
      </c>
      <c r="AA311" s="3">
        <f>SUMIFS(PLAN!F:F,PLAN!A:A,AY311)</f>
        <v>0</v>
      </c>
      <c r="AB311" s="3">
        <f>SUMIFS(PLAN!G:G,PLAN!A:A,AY311)</f>
        <v>0</v>
      </c>
      <c r="AC311" s="11"/>
      <c r="AD311" s="52"/>
      <c r="AE311" s="12">
        <v>1.28</v>
      </c>
      <c r="AF311" s="12">
        <v>0.42</v>
      </c>
      <c r="AG311" s="12">
        <v>0.02</v>
      </c>
      <c r="AH311" s="12">
        <v>0.18</v>
      </c>
      <c r="AI311" s="12"/>
      <c r="AJ311" s="12">
        <v>0.24</v>
      </c>
      <c r="AK311" s="67">
        <f>SUMIFS(PLAN!H:H,PLAN!A:A,AY311)</f>
        <v>0</v>
      </c>
      <c r="AL311" s="13"/>
      <c r="AM311" s="14">
        <f t="shared" si="53"/>
        <v>0</v>
      </c>
      <c r="AN311" s="14">
        <f t="shared" si="54"/>
        <v>0</v>
      </c>
      <c r="AO311" s="14">
        <f t="shared" si="55"/>
        <v>0</v>
      </c>
      <c r="AP311" s="14">
        <f t="shared" si="56"/>
        <v>0</v>
      </c>
      <c r="AQ311" s="14">
        <f t="shared" si="57"/>
        <v>0</v>
      </c>
      <c r="AR311" s="14">
        <f t="shared" si="58"/>
        <v>0</v>
      </c>
      <c r="AS311" s="14"/>
      <c r="AT311" s="14">
        <f t="shared" si="59"/>
        <v>0</v>
      </c>
      <c r="AU311" s="15" t="s">
        <v>3</v>
      </c>
      <c r="AV311" s="16">
        <f t="shared" si="52"/>
        <v>41548</v>
      </c>
      <c r="AW311" s="17"/>
      <c r="AX311" s="2"/>
      <c r="AY311" s="47"/>
    </row>
    <row r="312" spans="1:51" s="44" customFormat="1" ht="21">
      <c r="A312" s="2"/>
      <c r="B312" s="2">
        <v>81001042</v>
      </c>
      <c r="C312" s="52" t="s">
        <v>284</v>
      </c>
      <c r="D312" s="3">
        <v>312</v>
      </c>
      <c r="E312" s="3"/>
      <c r="F312" s="4"/>
      <c r="G312" s="47"/>
      <c r="H312" s="5"/>
      <c r="I312" s="18"/>
      <c r="J312" s="18"/>
      <c r="K312" s="7" t="str">
        <f t="shared" si="48"/>
        <v>ญ.</v>
      </c>
      <c r="L312" s="19"/>
      <c r="M312" s="19"/>
      <c r="N312" s="19"/>
      <c r="O312" s="45" t="str">
        <f t="shared" si="49"/>
        <v>//</v>
      </c>
      <c r="P312" s="6">
        <f t="shared" si="50"/>
        <v>0</v>
      </c>
      <c r="Q312" s="7">
        <f t="shared" si="51"/>
        <v>0</v>
      </c>
      <c r="R312" s="8"/>
      <c r="S312" s="8">
        <v>41548</v>
      </c>
      <c r="T312" s="9"/>
      <c r="U312" s="9"/>
      <c r="V312" s="9"/>
      <c r="W312" s="55">
        <f>SUMIFS(PLAN!B:B,PLAN!A:A,AY312)</f>
        <v>0</v>
      </c>
      <c r="X312" s="3">
        <f>SUMIFS(PLAN!C:C,PLAN!A:A,AY312)</f>
        <v>0</v>
      </c>
      <c r="Y312" s="10">
        <f>SUMIFS(PLAN!D:D,PLAN!A:A,AY312)</f>
        <v>0</v>
      </c>
      <c r="Z312" s="3">
        <f>SUMIFS(PLAN!E:E,PLAN!A:A,AY312)</f>
        <v>0</v>
      </c>
      <c r="AA312" s="3">
        <f>SUMIFS(PLAN!F:F,PLAN!A:A,AY312)</f>
        <v>0</v>
      </c>
      <c r="AB312" s="3">
        <f>SUMIFS(PLAN!G:G,PLAN!A:A,AY312)</f>
        <v>0</v>
      </c>
      <c r="AC312" s="11"/>
      <c r="AD312" s="52"/>
      <c r="AE312" s="12">
        <v>1.28</v>
      </c>
      <c r="AF312" s="12">
        <v>0.42</v>
      </c>
      <c r="AG312" s="12">
        <v>0.02</v>
      </c>
      <c r="AH312" s="12">
        <v>0.18</v>
      </c>
      <c r="AI312" s="12"/>
      <c r="AJ312" s="12">
        <v>0.24</v>
      </c>
      <c r="AK312" s="67">
        <f>SUMIFS(PLAN!H:H,PLAN!A:A,AY312)</f>
        <v>0</v>
      </c>
      <c r="AL312" s="13"/>
      <c r="AM312" s="14">
        <f t="shared" si="53"/>
        <v>0</v>
      </c>
      <c r="AN312" s="14">
        <f t="shared" si="54"/>
        <v>0</v>
      </c>
      <c r="AO312" s="14">
        <f t="shared" si="55"/>
        <v>0</v>
      </c>
      <c r="AP312" s="14">
        <f t="shared" si="56"/>
        <v>0</v>
      </c>
      <c r="AQ312" s="14">
        <f t="shared" si="57"/>
        <v>0</v>
      </c>
      <c r="AR312" s="14">
        <f t="shared" si="58"/>
        <v>0</v>
      </c>
      <c r="AS312" s="14"/>
      <c r="AT312" s="14">
        <f t="shared" si="59"/>
        <v>0</v>
      </c>
      <c r="AU312" s="15" t="s">
        <v>3</v>
      </c>
      <c r="AV312" s="16">
        <f t="shared" si="52"/>
        <v>41548</v>
      </c>
      <c r="AW312" s="17"/>
      <c r="AX312" s="2"/>
      <c r="AY312" s="47"/>
    </row>
    <row r="313" spans="1:51" s="44" customFormat="1" ht="21">
      <c r="A313" s="2"/>
      <c r="B313" s="2">
        <v>81001042</v>
      </c>
      <c r="C313" s="52" t="s">
        <v>284</v>
      </c>
      <c r="D313" s="3">
        <v>313</v>
      </c>
      <c r="E313" s="3"/>
      <c r="F313" s="4"/>
      <c r="G313" s="47"/>
      <c r="H313" s="5"/>
      <c r="I313" s="18"/>
      <c r="J313" s="18"/>
      <c r="K313" s="7" t="str">
        <f t="shared" si="48"/>
        <v>ญ.</v>
      </c>
      <c r="L313" s="19"/>
      <c r="M313" s="19"/>
      <c r="N313" s="19"/>
      <c r="O313" s="45" t="str">
        <f t="shared" si="49"/>
        <v>//</v>
      </c>
      <c r="P313" s="6">
        <f t="shared" si="50"/>
        <v>0</v>
      </c>
      <c r="Q313" s="7">
        <f t="shared" si="51"/>
        <v>0</v>
      </c>
      <c r="R313" s="8"/>
      <c r="S313" s="8">
        <v>41548</v>
      </c>
      <c r="T313" s="9"/>
      <c r="U313" s="9"/>
      <c r="V313" s="9"/>
      <c r="W313" s="55">
        <f>SUMIFS(PLAN!B:B,PLAN!A:A,AY313)</f>
        <v>0</v>
      </c>
      <c r="X313" s="3">
        <f>SUMIFS(PLAN!C:C,PLAN!A:A,AY313)</f>
        <v>0</v>
      </c>
      <c r="Y313" s="10">
        <f>SUMIFS(PLAN!D:D,PLAN!A:A,AY313)</f>
        <v>0</v>
      </c>
      <c r="Z313" s="3">
        <f>SUMIFS(PLAN!E:E,PLAN!A:A,AY313)</f>
        <v>0</v>
      </c>
      <c r="AA313" s="3">
        <f>SUMIFS(PLAN!F:F,PLAN!A:A,AY313)</f>
        <v>0</v>
      </c>
      <c r="AB313" s="3">
        <f>SUMIFS(PLAN!G:G,PLAN!A:A,AY313)</f>
        <v>0</v>
      </c>
      <c r="AC313" s="11"/>
      <c r="AD313" s="52"/>
      <c r="AE313" s="12">
        <v>1.28</v>
      </c>
      <c r="AF313" s="12">
        <v>0.42</v>
      </c>
      <c r="AG313" s="12">
        <v>0.02</v>
      </c>
      <c r="AH313" s="12">
        <v>0.18</v>
      </c>
      <c r="AI313" s="12"/>
      <c r="AJ313" s="12">
        <v>0.24</v>
      </c>
      <c r="AK313" s="67">
        <f>SUMIFS(PLAN!H:H,PLAN!A:A,AY313)</f>
        <v>0</v>
      </c>
      <c r="AL313" s="13"/>
      <c r="AM313" s="14">
        <f t="shared" si="53"/>
        <v>0</v>
      </c>
      <c r="AN313" s="14">
        <f t="shared" si="54"/>
        <v>0</v>
      </c>
      <c r="AO313" s="14">
        <f t="shared" si="55"/>
        <v>0</v>
      </c>
      <c r="AP313" s="14">
        <f t="shared" si="56"/>
        <v>0</v>
      </c>
      <c r="AQ313" s="14">
        <f t="shared" si="57"/>
        <v>0</v>
      </c>
      <c r="AR313" s="14">
        <f t="shared" si="58"/>
        <v>0</v>
      </c>
      <c r="AS313" s="14"/>
      <c r="AT313" s="14">
        <f t="shared" si="59"/>
        <v>0</v>
      </c>
      <c r="AU313" s="15" t="s">
        <v>3</v>
      </c>
      <c r="AV313" s="16">
        <f t="shared" si="52"/>
        <v>41548</v>
      </c>
      <c r="AW313" s="17"/>
      <c r="AX313" s="2"/>
      <c r="AY313" s="47"/>
    </row>
    <row r="314" spans="1:51" s="44" customFormat="1" ht="21">
      <c r="A314" s="2"/>
      <c r="B314" s="2">
        <v>81001042</v>
      </c>
      <c r="C314" s="52" t="s">
        <v>284</v>
      </c>
      <c r="D314" s="3">
        <v>314</v>
      </c>
      <c r="E314" s="3"/>
      <c r="F314" s="4"/>
      <c r="G314" s="47"/>
      <c r="H314" s="5"/>
      <c r="I314" s="18"/>
      <c r="J314" s="18"/>
      <c r="K314" s="7" t="str">
        <f t="shared" si="48"/>
        <v>ญ.</v>
      </c>
      <c r="L314" s="19"/>
      <c r="M314" s="19"/>
      <c r="N314" s="19"/>
      <c r="O314" s="45" t="str">
        <f t="shared" si="49"/>
        <v>//</v>
      </c>
      <c r="P314" s="6">
        <f t="shared" si="50"/>
        <v>0</v>
      </c>
      <c r="Q314" s="7">
        <f t="shared" si="51"/>
        <v>0</v>
      </c>
      <c r="R314" s="8"/>
      <c r="S314" s="8">
        <v>41548</v>
      </c>
      <c r="T314" s="9"/>
      <c r="U314" s="9"/>
      <c r="V314" s="9"/>
      <c r="W314" s="55">
        <f>SUMIFS(PLAN!B:B,PLAN!A:A,AY314)</f>
        <v>0</v>
      </c>
      <c r="X314" s="3">
        <f>SUMIFS(PLAN!C:C,PLAN!A:A,AY314)</f>
        <v>0</v>
      </c>
      <c r="Y314" s="10">
        <f>SUMIFS(PLAN!D:D,PLAN!A:A,AY314)</f>
        <v>0</v>
      </c>
      <c r="Z314" s="3">
        <f>SUMIFS(PLAN!E:E,PLAN!A:A,AY314)</f>
        <v>0</v>
      </c>
      <c r="AA314" s="3">
        <f>SUMIFS(PLAN!F:F,PLAN!A:A,AY314)</f>
        <v>0</v>
      </c>
      <c r="AB314" s="3">
        <f>SUMIFS(PLAN!G:G,PLAN!A:A,AY314)</f>
        <v>0</v>
      </c>
      <c r="AC314" s="11"/>
      <c r="AD314" s="52"/>
      <c r="AE314" s="12">
        <v>1.28</v>
      </c>
      <c r="AF314" s="12">
        <v>0.42</v>
      </c>
      <c r="AG314" s="12">
        <v>0.02</v>
      </c>
      <c r="AH314" s="12">
        <v>0.18</v>
      </c>
      <c r="AI314" s="12"/>
      <c r="AJ314" s="12">
        <v>0.24</v>
      </c>
      <c r="AK314" s="67">
        <f>SUMIFS(PLAN!H:H,PLAN!A:A,AY314)</f>
        <v>0</v>
      </c>
      <c r="AL314" s="13"/>
      <c r="AM314" s="14">
        <f t="shared" si="53"/>
        <v>0</v>
      </c>
      <c r="AN314" s="14">
        <f t="shared" si="54"/>
        <v>0</v>
      </c>
      <c r="AO314" s="14">
        <f t="shared" si="55"/>
        <v>0</v>
      </c>
      <c r="AP314" s="14">
        <f t="shared" si="56"/>
        <v>0</v>
      </c>
      <c r="AQ314" s="14">
        <f t="shared" si="57"/>
        <v>0</v>
      </c>
      <c r="AR314" s="14">
        <f t="shared" si="58"/>
        <v>0</v>
      </c>
      <c r="AS314" s="14"/>
      <c r="AT314" s="14">
        <f t="shared" si="59"/>
        <v>0</v>
      </c>
      <c r="AU314" s="15" t="s">
        <v>3</v>
      </c>
      <c r="AV314" s="16">
        <f t="shared" si="52"/>
        <v>41548</v>
      </c>
      <c r="AW314" s="17"/>
      <c r="AX314" s="2"/>
      <c r="AY314" s="47"/>
    </row>
    <row r="315" spans="1:51" s="44" customFormat="1" ht="21">
      <c r="A315" s="2"/>
      <c r="B315" s="2">
        <v>81001042</v>
      </c>
      <c r="C315" s="52" t="s">
        <v>284</v>
      </c>
      <c r="D315" s="3">
        <v>315</v>
      </c>
      <c r="E315" s="3"/>
      <c r="F315" s="4"/>
      <c r="G315" s="47"/>
      <c r="H315" s="5"/>
      <c r="I315" s="18"/>
      <c r="J315" s="18"/>
      <c r="K315" s="7" t="str">
        <f t="shared" si="48"/>
        <v>ญ.</v>
      </c>
      <c r="L315" s="19"/>
      <c r="M315" s="19"/>
      <c r="N315" s="19"/>
      <c r="O315" s="45" t="str">
        <f t="shared" si="49"/>
        <v>//</v>
      </c>
      <c r="P315" s="6">
        <f t="shared" si="50"/>
        <v>0</v>
      </c>
      <c r="Q315" s="7">
        <f t="shared" si="51"/>
        <v>0</v>
      </c>
      <c r="R315" s="8"/>
      <c r="S315" s="8">
        <v>41548</v>
      </c>
      <c r="T315" s="9"/>
      <c r="U315" s="9"/>
      <c r="V315" s="9"/>
      <c r="W315" s="55">
        <f>SUMIFS(PLAN!B:B,PLAN!A:A,AY315)</f>
        <v>0</v>
      </c>
      <c r="X315" s="3">
        <f>SUMIFS(PLAN!C:C,PLAN!A:A,AY315)</f>
        <v>0</v>
      </c>
      <c r="Y315" s="10">
        <f>SUMIFS(PLAN!D:D,PLAN!A:A,AY315)</f>
        <v>0</v>
      </c>
      <c r="Z315" s="3">
        <f>SUMIFS(PLAN!E:E,PLAN!A:A,AY315)</f>
        <v>0</v>
      </c>
      <c r="AA315" s="3">
        <f>SUMIFS(PLAN!F:F,PLAN!A:A,AY315)</f>
        <v>0</v>
      </c>
      <c r="AB315" s="3">
        <f>SUMIFS(PLAN!G:G,PLAN!A:A,AY315)</f>
        <v>0</v>
      </c>
      <c r="AC315" s="11"/>
      <c r="AD315" s="52"/>
      <c r="AE315" s="12">
        <v>1.28</v>
      </c>
      <c r="AF315" s="12">
        <v>0.42</v>
      </c>
      <c r="AG315" s="12">
        <v>0.02</v>
      </c>
      <c r="AH315" s="12">
        <v>0.18</v>
      </c>
      <c r="AI315" s="12"/>
      <c r="AJ315" s="12">
        <v>0.24</v>
      </c>
      <c r="AK315" s="67">
        <f>SUMIFS(PLAN!H:H,PLAN!A:A,AY315)</f>
        <v>0</v>
      </c>
      <c r="AL315" s="13"/>
      <c r="AM315" s="14">
        <f t="shared" si="53"/>
        <v>0</v>
      </c>
      <c r="AN315" s="14">
        <f t="shared" si="54"/>
        <v>0</v>
      </c>
      <c r="AO315" s="14">
        <f t="shared" si="55"/>
        <v>0</v>
      </c>
      <c r="AP315" s="14">
        <f t="shared" si="56"/>
        <v>0</v>
      </c>
      <c r="AQ315" s="14">
        <f t="shared" si="57"/>
        <v>0</v>
      </c>
      <c r="AR315" s="14">
        <f t="shared" si="58"/>
        <v>0</v>
      </c>
      <c r="AS315" s="14"/>
      <c r="AT315" s="14">
        <f t="shared" si="59"/>
        <v>0</v>
      </c>
      <c r="AU315" s="15" t="s">
        <v>3</v>
      </c>
      <c r="AV315" s="16">
        <f t="shared" si="52"/>
        <v>41548</v>
      </c>
      <c r="AW315" s="17"/>
      <c r="AX315" s="2"/>
      <c r="AY315" s="47"/>
    </row>
    <row r="316" spans="1:51" s="44" customFormat="1" ht="21">
      <c r="A316" s="2"/>
      <c r="B316" s="2">
        <v>81001042</v>
      </c>
      <c r="C316" s="52" t="s">
        <v>284</v>
      </c>
      <c r="D316" s="3">
        <v>316</v>
      </c>
      <c r="E316" s="3"/>
      <c r="F316" s="4"/>
      <c r="G316" s="47"/>
      <c r="H316" s="5"/>
      <c r="I316" s="18"/>
      <c r="J316" s="18"/>
      <c r="K316" s="7" t="str">
        <f t="shared" si="48"/>
        <v>ญ.</v>
      </c>
      <c r="L316" s="19"/>
      <c r="M316" s="19"/>
      <c r="N316" s="19"/>
      <c r="O316" s="45" t="str">
        <f t="shared" si="49"/>
        <v>//</v>
      </c>
      <c r="P316" s="6">
        <f t="shared" si="50"/>
        <v>0</v>
      </c>
      <c r="Q316" s="7">
        <f t="shared" si="51"/>
        <v>0</v>
      </c>
      <c r="R316" s="8"/>
      <c r="S316" s="8">
        <v>41548</v>
      </c>
      <c r="T316" s="9"/>
      <c r="U316" s="9"/>
      <c r="V316" s="9"/>
      <c r="W316" s="55">
        <f>SUMIFS(PLAN!B:B,PLAN!A:A,AY316)</f>
        <v>0</v>
      </c>
      <c r="X316" s="3">
        <f>SUMIFS(PLAN!C:C,PLAN!A:A,AY316)</f>
        <v>0</v>
      </c>
      <c r="Y316" s="10">
        <f>SUMIFS(PLAN!D:D,PLAN!A:A,AY316)</f>
        <v>0</v>
      </c>
      <c r="Z316" s="3">
        <f>SUMIFS(PLAN!E:E,PLAN!A:A,AY316)</f>
        <v>0</v>
      </c>
      <c r="AA316" s="3">
        <f>SUMIFS(PLAN!F:F,PLAN!A:A,AY316)</f>
        <v>0</v>
      </c>
      <c r="AB316" s="3">
        <f>SUMIFS(PLAN!G:G,PLAN!A:A,AY316)</f>
        <v>0</v>
      </c>
      <c r="AC316" s="11"/>
      <c r="AD316" s="52"/>
      <c r="AE316" s="12">
        <v>1.28</v>
      </c>
      <c r="AF316" s="12">
        <v>0.42</v>
      </c>
      <c r="AG316" s="12">
        <v>0.02</v>
      </c>
      <c r="AH316" s="12">
        <v>0.18</v>
      </c>
      <c r="AI316" s="12"/>
      <c r="AJ316" s="12">
        <v>0.24</v>
      </c>
      <c r="AK316" s="67">
        <f>SUMIFS(PLAN!H:H,PLAN!A:A,AY316)</f>
        <v>0</v>
      </c>
      <c r="AL316" s="13"/>
      <c r="AM316" s="14">
        <f t="shared" si="53"/>
        <v>0</v>
      </c>
      <c r="AN316" s="14">
        <f t="shared" si="54"/>
        <v>0</v>
      </c>
      <c r="AO316" s="14">
        <f t="shared" si="55"/>
        <v>0</v>
      </c>
      <c r="AP316" s="14">
        <f t="shared" si="56"/>
        <v>0</v>
      </c>
      <c r="AQ316" s="14">
        <f t="shared" si="57"/>
        <v>0</v>
      </c>
      <c r="AR316" s="14">
        <f t="shared" si="58"/>
        <v>0</v>
      </c>
      <c r="AS316" s="14"/>
      <c r="AT316" s="14">
        <f t="shared" si="59"/>
        <v>0</v>
      </c>
      <c r="AU316" s="15" t="s">
        <v>3</v>
      </c>
      <c r="AV316" s="16">
        <f t="shared" si="52"/>
        <v>41548</v>
      </c>
      <c r="AW316" s="17"/>
      <c r="AX316" s="2"/>
      <c r="AY316" s="47"/>
    </row>
    <row r="317" spans="1:51" s="44" customFormat="1" ht="21">
      <c r="A317" s="2"/>
      <c r="B317" s="2">
        <v>81001042</v>
      </c>
      <c r="C317" s="52" t="s">
        <v>284</v>
      </c>
      <c r="D317" s="3">
        <v>317</v>
      </c>
      <c r="E317" s="3"/>
      <c r="F317" s="4"/>
      <c r="G317" s="47"/>
      <c r="H317" s="5"/>
      <c r="I317" s="18"/>
      <c r="J317" s="18"/>
      <c r="K317" s="7" t="str">
        <f t="shared" si="48"/>
        <v>ญ.</v>
      </c>
      <c r="L317" s="19"/>
      <c r="M317" s="19"/>
      <c r="N317" s="19"/>
      <c r="O317" s="45" t="str">
        <f t="shared" si="49"/>
        <v>//</v>
      </c>
      <c r="P317" s="6">
        <f t="shared" si="50"/>
        <v>0</v>
      </c>
      <c r="Q317" s="7">
        <f t="shared" si="51"/>
        <v>0</v>
      </c>
      <c r="R317" s="8"/>
      <c r="S317" s="8">
        <v>41548</v>
      </c>
      <c r="T317" s="9"/>
      <c r="U317" s="9"/>
      <c r="V317" s="9"/>
      <c r="W317" s="55">
        <f>SUMIFS(PLAN!B:B,PLAN!A:A,AY317)</f>
        <v>0</v>
      </c>
      <c r="X317" s="3">
        <f>SUMIFS(PLAN!C:C,PLAN!A:A,AY317)</f>
        <v>0</v>
      </c>
      <c r="Y317" s="10">
        <f>SUMIFS(PLAN!D:D,PLAN!A:A,AY317)</f>
        <v>0</v>
      </c>
      <c r="Z317" s="3">
        <f>SUMIFS(PLAN!E:E,PLAN!A:A,AY317)</f>
        <v>0</v>
      </c>
      <c r="AA317" s="3">
        <f>SUMIFS(PLAN!F:F,PLAN!A:A,AY317)</f>
        <v>0</v>
      </c>
      <c r="AB317" s="3">
        <f>SUMIFS(PLAN!G:G,PLAN!A:A,AY317)</f>
        <v>0</v>
      </c>
      <c r="AC317" s="11"/>
      <c r="AD317" s="52"/>
      <c r="AE317" s="12">
        <v>1.28</v>
      </c>
      <c r="AF317" s="12">
        <v>0.42</v>
      </c>
      <c r="AG317" s="12">
        <v>0.02</v>
      </c>
      <c r="AH317" s="12">
        <v>0.18</v>
      </c>
      <c r="AI317" s="12"/>
      <c r="AJ317" s="12">
        <v>0.24</v>
      </c>
      <c r="AK317" s="67">
        <f>SUMIFS(PLAN!H:H,PLAN!A:A,AY317)</f>
        <v>0</v>
      </c>
      <c r="AL317" s="13"/>
      <c r="AM317" s="14">
        <f t="shared" si="53"/>
        <v>0</v>
      </c>
      <c r="AN317" s="14">
        <f t="shared" si="54"/>
        <v>0</v>
      </c>
      <c r="AO317" s="14">
        <f t="shared" si="55"/>
        <v>0</v>
      </c>
      <c r="AP317" s="14">
        <f t="shared" si="56"/>
        <v>0</v>
      </c>
      <c r="AQ317" s="14">
        <f t="shared" si="57"/>
        <v>0</v>
      </c>
      <c r="AR317" s="14">
        <f t="shared" si="58"/>
        <v>0</v>
      </c>
      <c r="AS317" s="14"/>
      <c r="AT317" s="14">
        <f t="shared" si="59"/>
        <v>0</v>
      </c>
      <c r="AU317" s="15" t="s">
        <v>3</v>
      </c>
      <c r="AV317" s="16">
        <f t="shared" si="52"/>
        <v>41548</v>
      </c>
      <c r="AW317" s="17"/>
      <c r="AX317" s="2"/>
      <c r="AY317" s="47"/>
    </row>
    <row r="318" spans="1:51" s="44" customFormat="1" ht="21">
      <c r="A318" s="2"/>
      <c r="B318" s="2">
        <v>81001042</v>
      </c>
      <c r="C318" s="52" t="s">
        <v>284</v>
      </c>
      <c r="D318" s="3">
        <v>318</v>
      </c>
      <c r="E318" s="3"/>
      <c r="F318" s="4"/>
      <c r="G318" s="47"/>
      <c r="H318" s="5"/>
      <c r="I318" s="18"/>
      <c r="J318" s="18"/>
      <c r="K318" s="7" t="str">
        <f t="shared" si="48"/>
        <v>ญ.</v>
      </c>
      <c r="L318" s="19"/>
      <c r="M318" s="19"/>
      <c r="N318" s="19"/>
      <c r="O318" s="45" t="str">
        <f t="shared" si="49"/>
        <v>//</v>
      </c>
      <c r="P318" s="6">
        <f t="shared" si="50"/>
        <v>0</v>
      </c>
      <c r="Q318" s="7">
        <f t="shared" si="51"/>
        <v>0</v>
      </c>
      <c r="R318" s="8"/>
      <c r="S318" s="8">
        <v>41548</v>
      </c>
      <c r="T318" s="9"/>
      <c r="U318" s="9"/>
      <c r="V318" s="9"/>
      <c r="W318" s="55">
        <f>SUMIFS(PLAN!B:B,PLAN!A:A,AY318)</f>
        <v>0</v>
      </c>
      <c r="X318" s="3">
        <f>SUMIFS(PLAN!C:C,PLAN!A:A,AY318)</f>
        <v>0</v>
      </c>
      <c r="Y318" s="10">
        <f>SUMIFS(PLAN!D:D,PLAN!A:A,AY318)</f>
        <v>0</v>
      </c>
      <c r="Z318" s="3">
        <f>SUMIFS(PLAN!E:E,PLAN!A:A,AY318)</f>
        <v>0</v>
      </c>
      <c r="AA318" s="3">
        <f>SUMIFS(PLAN!F:F,PLAN!A:A,AY318)</f>
        <v>0</v>
      </c>
      <c r="AB318" s="3">
        <f>SUMIFS(PLAN!G:G,PLAN!A:A,AY318)</f>
        <v>0</v>
      </c>
      <c r="AC318" s="11"/>
      <c r="AD318" s="52"/>
      <c r="AE318" s="12">
        <v>1.28</v>
      </c>
      <c r="AF318" s="12">
        <v>0.42</v>
      </c>
      <c r="AG318" s="12">
        <v>0.02</v>
      </c>
      <c r="AH318" s="12">
        <v>0.18</v>
      </c>
      <c r="AI318" s="12"/>
      <c r="AJ318" s="12">
        <v>0.24</v>
      </c>
      <c r="AK318" s="67">
        <f>SUMIFS(PLAN!H:H,PLAN!A:A,AY318)</f>
        <v>0</v>
      </c>
      <c r="AL318" s="13"/>
      <c r="AM318" s="14">
        <f t="shared" si="53"/>
        <v>0</v>
      </c>
      <c r="AN318" s="14">
        <f t="shared" si="54"/>
        <v>0</v>
      </c>
      <c r="AO318" s="14">
        <f t="shared" si="55"/>
        <v>0</v>
      </c>
      <c r="AP318" s="14">
        <f t="shared" si="56"/>
        <v>0</v>
      </c>
      <c r="AQ318" s="14">
        <f t="shared" si="57"/>
        <v>0</v>
      </c>
      <c r="AR318" s="14">
        <f t="shared" si="58"/>
        <v>0</v>
      </c>
      <c r="AS318" s="14"/>
      <c r="AT318" s="14">
        <f t="shared" si="59"/>
        <v>0</v>
      </c>
      <c r="AU318" s="15" t="s">
        <v>3</v>
      </c>
      <c r="AV318" s="16">
        <f t="shared" si="52"/>
        <v>41548</v>
      </c>
      <c r="AW318" s="17"/>
      <c r="AX318" s="2"/>
      <c r="AY318" s="47"/>
    </row>
    <row r="319" spans="1:51" s="44" customFormat="1" ht="21">
      <c r="A319" s="2"/>
      <c r="B319" s="2">
        <v>81001042</v>
      </c>
      <c r="C319" s="52" t="s">
        <v>284</v>
      </c>
      <c r="D319" s="3">
        <v>319</v>
      </c>
      <c r="E319" s="3"/>
      <c r="F319" s="4"/>
      <c r="G319" s="47"/>
      <c r="H319" s="5"/>
      <c r="I319" s="18"/>
      <c r="J319" s="18"/>
      <c r="K319" s="7" t="str">
        <f t="shared" si="48"/>
        <v>ญ.</v>
      </c>
      <c r="L319" s="19"/>
      <c r="M319" s="19"/>
      <c r="N319" s="19"/>
      <c r="O319" s="45" t="str">
        <f t="shared" si="49"/>
        <v>//</v>
      </c>
      <c r="P319" s="6">
        <f t="shared" si="50"/>
        <v>0</v>
      </c>
      <c r="Q319" s="7">
        <f t="shared" si="51"/>
        <v>0</v>
      </c>
      <c r="R319" s="8"/>
      <c r="S319" s="8">
        <v>41548</v>
      </c>
      <c r="T319" s="9"/>
      <c r="U319" s="9"/>
      <c r="V319" s="9"/>
      <c r="W319" s="55">
        <f>SUMIFS(PLAN!B:B,PLAN!A:A,AY319)</f>
        <v>0</v>
      </c>
      <c r="X319" s="3">
        <f>SUMIFS(PLAN!C:C,PLAN!A:A,AY319)</f>
        <v>0</v>
      </c>
      <c r="Y319" s="10">
        <f>SUMIFS(PLAN!D:D,PLAN!A:A,AY319)</f>
        <v>0</v>
      </c>
      <c r="Z319" s="3">
        <f>SUMIFS(PLAN!E:E,PLAN!A:A,AY319)</f>
        <v>0</v>
      </c>
      <c r="AA319" s="3">
        <f>SUMIFS(PLAN!F:F,PLAN!A:A,AY319)</f>
        <v>0</v>
      </c>
      <c r="AB319" s="3">
        <f>SUMIFS(PLAN!G:G,PLAN!A:A,AY319)</f>
        <v>0</v>
      </c>
      <c r="AC319" s="11"/>
      <c r="AD319" s="52"/>
      <c r="AE319" s="12">
        <v>1.28</v>
      </c>
      <c r="AF319" s="12">
        <v>0.42</v>
      </c>
      <c r="AG319" s="12">
        <v>0.02</v>
      </c>
      <c r="AH319" s="12">
        <v>0.18</v>
      </c>
      <c r="AI319" s="12"/>
      <c r="AJ319" s="12">
        <v>0.24</v>
      </c>
      <c r="AK319" s="67">
        <f>SUMIFS(PLAN!H:H,PLAN!A:A,AY319)</f>
        <v>0</v>
      </c>
      <c r="AL319" s="13"/>
      <c r="AM319" s="14">
        <f t="shared" si="53"/>
        <v>0</v>
      </c>
      <c r="AN319" s="14">
        <f t="shared" si="54"/>
        <v>0</v>
      </c>
      <c r="AO319" s="14">
        <f t="shared" si="55"/>
        <v>0</v>
      </c>
      <c r="AP319" s="14">
        <f t="shared" si="56"/>
        <v>0</v>
      </c>
      <c r="AQ319" s="14">
        <f t="shared" si="57"/>
        <v>0</v>
      </c>
      <c r="AR319" s="14">
        <f t="shared" si="58"/>
        <v>0</v>
      </c>
      <c r="AS319" s="14"/>
      <c r="AT319" s="14">
        <f t="shared" si="59"/>
        <v>0</v>
      </c>
      <c r="AU319" s="15" t="s">
        <v>3</v>
      </c>
      <c r="AV319" s="16">
        <f t="shared" si="52"/>
        <v>41548</v>
      </c>
      <c r="AW319" s="17"/>
      <c r="AX319" s="2"/>
      <c r="AY319" s="47"/>
    </row>
    <row r="320" spans="1:51" s="44" customFormat="1" ht="21">
      <c r="A320" s="2"/>
      <c r="B320" s="2">
        <v>81001042</v>
      </c>
      <c r="C320" s="52" t="s">
        <v>284</v>
      </c>
      <c r="D320" s="3">
        <v>320</v>
      </c>
      <c r="E320" s="3"/>
      <c r="F320" s="4"/>
      <c r="G320" s="47"/>
      <c r="H320" s="5"/>
      <c r="I320" s="18"/>
      <c r="J320" s="18"/>
      <c r="K320" s="7" t="str">
        <f t="shared" si="48"/>
        <v>ญ.</v>
      </c>
      <c r="L320" s="19"/>
      <c r="M320" s="19"/>
      <c r="N320" s="19"/>
      <c r="O320" s="45" t="str">
        <f t="shared" si="49"/>
        <v>//</v>
      </c>
      <c r="P320" s="6">
        <f t="shared" si="50"/>
        <v>0</v>
      </c>
      <c r="Q320" s="7">
        <f t="shared" si="51"/>
        <v>0</v>
      </c>
      <c r="R320" s="8"/>
      <c r="S320" s="8">
        <v>41548</v>
      </c>
      <c r="T320" s="9"/>
      <c r="U320" s="9"/>
      <c r="V320" s="9"/>
      <c r="W320" s="55">
        <f>SUMIFS(PLAN!B:B,PLAN!A:A,AY320)</f>
        <v>0</v>
      </c>
      <c r="X320" s="3">
        <f>SUMIFS(PLAN!C:C,PLAN!A:A,AY320)</f>
        <v>0</v>
      </c>
      <c r="Y320" s="10">
        <f>SUMIFS(PLAN!D:D,PLAN!A:A,AY320)</f>
        <v>0</v>
      </c>
      <c r="Z320" s="3">
        <f>SUMIFS(PLAN!E:E,PLAN!A:A,AY320)</f>
        <v>0</v>
      </c>
      <c r="AA320" s="3">
        <f>SUMIFS(PLAN!F:F,PLAN!A:A,AY320)</f>
        <v>0</v>
      </c>
      <c r="AB320" s="3">
        <f>SUMIFS(PLAN!G:G,PLAN!A:A,AY320)</f>
        <v>0</v>
      </c>
      <c r="AC320" s="11"/>
      <c r="AD320" s="52"/>
      <c r="AE320" s="12">
        <v>1.28</v>
      </c>
      <c r="AF320" s="12">
        <v>0.42</v>
      </c>
      <c r="AG320" s="12">
        <v>0.02</v>
      </c>
      <c r="AH320" s="12">
        <v>0.18</v>
      </c>
      <c r="AI320" s="12"/>
      <c r="AJ320" s="12">
        <v>0.24</v>
      </c>
      <c r="AK320" s="67">
        <f>SUMIFS(PLAN!H:H,PLAN!A:A,AY320)</f>
        <v>0</v>
      </c>
      <c r="AL320" s="13"/>
      <c r="AM320" s="14">
        <f t="shared" si="53"/>
        <v>0</v>
      </c>
      <c r="AN320" s="14">
        <f t="shared" si="54"/>
        <v>0</v>
      </c>
      <c r="AO320" s="14">
        <f t="shared" si="55"/>
        <v>0</v>
      </c>
      <c r="AP320" s="14">
        <f t="shared" si="56"/>
        <v>0</v>
      </c>
      <c r="AQ320" s="14">
        <f t="shared" si="57"/>
        <v>0</v>
      </c>
      <c r="AR320" s="14">
        <f t="shared" si="58"/>
        <v>0</v>
      </c>
      <c r="AS320" s="14"/>
      <c r="AT320" s="14">
        <f t="shared" si="59"/>
        <v>0</v>
      </c>
      <c r="AU320" s="15" t="s">
        <v>3</v>
      </c>
      <c r="AV320" s="16">
        <f t="shared" si="52"/>
        <v>41548</v>
      </c>
      <c r="AW320" s="17"/>
      <c r="AX320" s="2"/>
      <c r="AY320" s="47"/>
    </row>
    <row r="321" spans="1:51" s="44" customFormat="1" ht="21">
      <c r="A321" s="2"/>
      <c r="B321" s="2">
        <v>81001042</v>
      </c>
      <c r="C321" s="52" t="s">
        <v>284</v>
      </c>
      <c r="D321" s="3">
        <v>321</v>
      </c>
      <c r="E321" s="3"/>
      <c r="F321" s="4"/>
      <c r="G321" s="47"/>
      <c r="H321" s="5"/>
      <c r="I321" s="18"/>
      <c r="J321" s="18"/>
      <c r="K321" s="7" t="str">
        <f t="shared" si="48"/>
        <v>ญ.</v>
      </c>
      <c r="L321" s="19"/>
      <c r="M321" s="19"/>
      <c r="N321" s="19"/>
      <c r="O321" s="45" t="str">
        <f t="shared" si="49"/>
        <v>//</v>
      </c>
      <c r="P321" s="6">
        <f t="shared" si="50"/>
        <v>0</v>
      </c>
      <c r="Q321" s="7">
        <f t="shared" si="51"/>
        <v>0</v>
      </c>
      <c r="R321" s="8"/>
      <c r="S321" s="8">
        <v>41548</v>
      </c>
      <c r="T321" s="9"/>
      <c r="U321" s="9"/>
      <c r="V321" s="9"/>
      <c r="W321" s="55">
        <f>SUMIFS(PLAN!B:B,PLAN!A:A,AY321)</f>
        <v>0</v>
      </c>
      <c r="X321" s="3">
        <f>SUMIFS(PLAN!C:C,PLAN!A:A,AY321)</f>
        <v>0</v>
      </c>
      <c r="Y321" s="10">
        <f>SUMIFS(PLAN!D:D,PLAN!A:A,AY321)</f>
        <v>0</v>
      </c>
      <c r="Z321" s="3">
        <f>SUMIFS(PLAN!E:E,PLAN!A:A,AY321)</f>
        <v>0</v>
      </c>
      <c r="AA321" s="3">
        <f>SUMIFS(PLAN!F:F,PLAN!A:A,AY321)</f>
        <v>0</v>
      </c>
      <c r="AB321" s="3">
        <f>SUMIFS(PLAN!G:G,PLAN!A:A,AY321)</f>
        <v>0</v>
      </c>
      <c r="AC321" s="11"/>
      <c r="AD321" s="52"/>
      <c r="AE321" s="12">
        <v>1.28</v>
      </c>
      <c r="AF321" s="12">
        <v>0.42</v>
      </c>
      <c r="AG321" s="12">
        <v>0.02</v>
      </c>
      <c r="AH321" s="12">
        <v>0.18</v>
      </c>
      <c r="AI321" s="12"/>
      <c r="AJ321" s="12">
        <v>0.24</v>
      </c>
      <c r="AK321" s="67">
        <f>SUMIFS(PLAN!H:H,PLAN!A:A,AY321)</f>
        <v>0</v>
      </c>
      <c r="AL321" s="13"/>
      <c r="AM321" s="14">
        <f t="shared" si="53"/>
        <v>0</v>
      </c>
      <c r="AN321" s="14">
        <f t="shared" si="54"/>
        <v>0</v>
      </c>
      <c r="AO321" s="14">
        <f t="shared" si="55"/>
        <v>0</v>
      </c>
      <c r="AP321" s="14">
        <f t="shared" si="56"/>
        <v>0</v>
      </c>
      <c r="AQ321" s="14">
        <f t="shared" si="57"/>
        <v>0</v>
      </c>
      <c r="AR321" s="14">
        <f t="shared" si="58"/>
        <v>0</v>
      </c>
      <c r="AS321" s="14"/>
      <c r="AT321" s="14">
        <f t="shared" si="59"/>
        <v>0</v>
      </c>
      <c r="AU321" s="15" t="s">
        <v>3</v>
      </c>
      <c r="AV321" s="16">
        <f t="shared" si="52"/>
        <v>41548</v>
      </c>
      <c r="AW321" s="17"/>
      <c r="AX321" s="2"/>
      <c r="AY321" s="47"/>
    </row>
    <row r="322" spans="1:51" s="44" customFormat="1" ht="21">
      <c r="A322" s="2"/>
      <c r="B322" s="2">
        <v>81001042</v>
      </c>
      <c r="C322" s="52" t="s">
        <v>284</v>
      </c>
      <c r="D322" s="3">
        <v>322</v>
      </c>
      <c r="E322" s="3"/>
      <c r="F322" s="4"/>
      <c r="G322" s="47"/>
      <c r="H322" s="5"/>
      <c r="I322" s="18"/>
      <c r="J322" s="18"/>
      <c r="K322" s="7" t="str">
        <f t="shared" ref="K322:K370" si="60">IF(LEFT(H322,3)="ดช.","ช.",IF(LEFT(H322,3)="นาย","ช.","ญ."))</f>
        <v>ญ.</v>
      </c>
      <c r="L322" s="19"/>
      <c r="M322" s="19"/>
      <c r="N322" s="19"/>
      <c r="O322" s="45" t="str">
        <f t="shared" ref="O322:O370" si="61">CONCATENATE(L322,"/",M322,"/",N322)</f>
        <v>//</v>
      </c>
      <c r="P322" s="6">
        <f t="shared" ref="P322:P370" si="62">IF(R322=0,0,DATE(N322-543,M322,L322))</f>
        <v>0</v>
      </c>
      <c r="Q322" s="7">
        <f t="shared" ref="Q322:Q370" si="63">IF(P322=0+R322=0,0,DATEDIF(P322,R322,"Y"))</f>
        <v>0</v>
      </c>
      <c r="R322" s="8"/>
      <c r="S322" s="8">
        <v>41548</v>
      </c>
      <c r="T322" s="9"/>
      <c r="U322" s="9"/>
      <c r="V322" s="9"/>
      <c r="W322" s="55">
        <f>SUMIFS(PLAN!B:B,PLAN!A:A,AY322)</f>
        <v>0</v>
      </c>
      <c r="X322" s="3">
        <f>SUMIFS(PLAN!C:C,PLAN!A:A,AY322)</f>
        <v>0</v>
      </c>
      <c r="Y322" s="10">
        <f>SUMIFS(PLAN!D:D,PLAN!A:A,AY322)</f>
        <v>0</v>
      </c>
      <c r="Z322" s="3">
        <f>SUMIFS(PLAN!E:E,PLAN!A:A,AY322)</f>
        <v>0</v>
      </c>
      <c r="AA322" s="3">
        <f>SUMIFS(PLAN!F:F,PLAN!A:A,AY322)</f>
        <v>0</v>
      </c>
      <c r="AB322" s="3">
        <f>SUMIFS(PLAN!G:G,PLAN!A:A,AY322)</f>
        <v>0</v>
      </c>
      <c r="AC322" s="11"/>
      <c r="AD322" s="52"/>
      <c r="AE322" s="12">
        <v>1.28</v>
      </c>
      <c r="AF322" s="12">
        <v>0.42</v>
      </c>
      <c r="AG322" s="12">
        <v>0.02</v>
      </c>
      <c r="AH322" s="12">
        <v>0.18</v>
      </c>
      <c r="AI322" s="12"/>
      <c r="AJ322" s="12">
        <v>0.24</v>
      </c>
      <c r="AK322" s="67">
        <f>SUMIFS(PLAN!H:H,PLAN!A:A,AY322)</f>
        <v>0</v>
      </c>
      <c r="AL322" s="13"/>
      <c r="AM322" s="14">
        <f t="shared" si="53"/>
        <v>0</v>
      </c>
      <c r="AN322" s="14">
        <f t="shared" si="54"/>
        <v>0</v>
      </c>
      <c r="AO322" s="14">
        <f t="shared" si="55"/>
        <v>0</v>
      </c>
      <c r="AP322" s="14">
        <f t="shared" si="56"/>
        <v>0</v>
      </c>
      <c r="AQ322" s="14">
        <f t="shared" si="57"/>
        <v>0</v>
      </c>
      <c r="AR322" s="14">
        <f t="shared" si="58"/>
        <v>0</v>
      </c>
      <c r="AS322" s="14"/>
      <c r="AT322" s="14">
        <f t="shared" si="59"/>
        <v>0</v>
      </c>
      <c r="AU322" s="15" t="s">
        <v>3</v>
      </c>
      <c r="AV322" s="16">
        <f t="shared" ref="AV322:AV370" si="64">S322-R322</f>
        <v>41548</v>
      </c>
      <c r="AW322" s="17"/>
      <c r="AX322" s="2"/>
      <c r="AY322" s="47"/>
    </row>
    <row r="323" spans="1:51" s="44" customFormat="1" ht="21">
      <c r="A323" s="2"/>
      <c r="B323" s="2">
        <v>81001042</v>
      </c>
      <c r="C323" s="52" t="s">
        <v>284</v>
      </c>
      <c r="D323" s="3">
        <v>323</v>
      </c>
      <c r="E323" s="3"/>
      <c r="F323" s="4"/>
      <c r="G323" s="47"/>
      <c r="H323" s="5"/>
      <c r="I323" s="18"/>
      <c r="J323" s="18"/>
      <c r="K323" s="7" t="str">
        <f t="shared" si="60"/>
        <v>ญ.</v>
      </c>
      <c r="L323" s="19"/>
      <c r="M323" s="19"/>
      <c r="N323" s="19"/>
      <c r="O323" s="45" t="str">
        <f t="shared" si="61"/>
        <v>//</v>
      </c>
      <c r="P323" s="6">
        <f t="shared" si="62"/>
        <v>0</v>
      </c>
      <c r="Q323" s="7">
        <f t="shared" si="63"/>
        <v>0</v>
      </c>
      <c r="R323" s="8"/>
      <c r="S323" s="8">
        <v>41548</v>
      </c>
      <c r="T323" s="9"/>
      <c r="U323" s="9"/>
      <c r="V323" s="9"/>
      <c r="W323" s="55">
        <f>SUMIFS(PLAN!B:B,PLAN!A:A,AY323)</f>
        <v>0</v>
      </c>
      <c r="X323" s="3">
        <f>SUMIFS(PLAN!C:C,PLAN!A:A,AY323)</f>
        <v>0</v>
      </c>
      <c r="Y323" s="10">
        <f>SUMIFS(PLAN!D:D,PLAN!A:A,AY323)</f>
        <v>0</v>
      </c>
      <c r="Z323" s="3">
        <f>SUMIFS(PLAN!E:E,PLAN!A:A,AY323)</f>
        <v>0</v>
      </c>
      <c r="AA323" s="3">
        <f>SUMIFS(PLAN!F:F,PLAN!A:A,AY323)</f>
        <v>0</v>
      </c>
      <c r="AB323" s="3">
        <f>SUMIFS(PLAN!G:G,PLAN!A:A,AY323)</f>
        <v>0</v>
      </c>
      <c r="AC323" s="11"/>
      <c r="AD323" s="52"/>
      <c r="AE323" s="12">
        <v>1.28</v>
      </c>
      <c r="AF323" s="12">
        <v>0.42</v>
      </c>
      <c r="AG323" s="12">
        <v>0.02</v>
      </c>
      <c r="AH323" s="12">
        <v>0.18</v>
      </c>
      <c r="AI323" s="12"/>
      <c r="AJ323" s="12">
        <v>0.24</v>
      </c>
      <c r="AK323" s="67">
        <f>SUMIFS(PLAN!H:H,PLAN!A:A,AY323)</f>
        <v>0</v>
      </c>
      <c r="AL323" s="13"/>
      <c r="AM323" s="14">
        <f t="shared" si="53"/>
        <v>0</v>
      </c>
      <c r="AN323" s="14">
        <f t="shared" si="54"/>
        <v>0</v>
      </c>
      <c r="AO323" s="14">
        <f t="shared" si="55"/>
        <v>0</v>
      </c>
      <c r="AP323" s="14">
        <f t="shared" si="56"/>
        <v>0</v>
      </c>
      <c r="AQ323" s="14">
        <f t="shared" si="57"/>
        <v>0</v>
      </c>
      <c r="AR323" s="14">
        <f t="shared" si="58"/>
        <v>0</v>
      </c>
      <c r="AS323" s="14"/>
      <c r="AT323" s="14">
        <f t="shared" si="59"/>
        <v>0</v>
      </c>
      <c r="AU323" s="15" t="s">
        <v>3</v>
      </c>
      <c r="AV323" s="16">
        <f t="shared" si="64"/>
        <v>41548</v>
      </c>
      <c r="AW323" s="17"/>
      <c r="AX323" s="2"/>
      <c r="AY323" s="47"/>
    </row>
    <row r="324" spans="1:51" s="44" customFormat="1" ht="21">
      <c r="A324" s="2"/>
      <c r="B324" s="2">
        <v>81001042</v>
      </c>
      <c r="C324" s="52" t="s">
        <v>284</v>
      </c>
      <c r="D324" s="3">
        <v>324</v>
      </c>
      <c r="E324" s="3"/>
      <c r="F324" s="4"/>
      <c r="G324" s="47"/>
      <c r="H324" s="5"/>
      <c r="I324" s="18"/>
      <c r="J324" s="18"/>
      <c r="K324" s="7" t="str">
        <f t="shared" si="60"/>
        <v>ญ.</v>
      </c>
      <c r="L324" s="19"/>
      <c r="M324" s="19"/>
      <c r="N324" s="19"/>
      <c r="O324" s="45" t="str">
        <f t="shared" si="61"/>
        <v>//</v>
      </c>
      <c r="P324" s="6">
        <f t="shared" si="62"/>
        <v>0</v>
      </c>
      <c r="Q324" s="7">
        <f t="shared" si="63"/>
        <v>0</v>
      </c>
      <c r="R324" s="8"/>
      <c r="S324" s="8">
        <v>41548</v>
      </c>
      <c r="T324" s="9"/>
      <c r="U324" s="9"/>
      <c r="V324" s="9"/>
      <c r="W324" s="55">
        <f>SUMIFS(PLAN!B:B,PLAN!A:A,AY324)</f>
        <v>0</v>
      </c>
      <c r="X324" s="3">
        <f>SUMIFS(PLAN!C:C,PLAN!A:A,AY324)</f>
        <v>0</v>
      </c>
      <c r="Y324" s="10">
        <f>SUMIFS(PLAN!D:D,PLAN!A:A,AY324)</f>
        <v>0</v>
      </c>
      <c r="Z324" s="3">
        <f>SUMIFS(PLAN!E:E,PLAN!A:A,AY324)</f>
        <v>0</v>
      </c>
      <c r="AA324" s="3">
        <f>SUMIFS(PLAN!F:F,PLAN!A:A,AY324)</f>
        <v>0</v>
      </c>
      <c r="AB324" s="3">
        <f>SUMIFS(PLAN!G:G,PLAN!A:A,AY324)</f>
        <v>0</v>
      </c>
      <c r="AC324" s="11"/>
      <c r="AD324" s="52"/>
      <c r="AE324" s="12">
        <v>1.28</v>
      </c>
      <c r="AF324" s="12">
        <v>0.42</v>
      </c>
      <c r="AG324" s="12">
        <v>0.02</v>
      </c>
      <c r="AH324" s="12">
        <v>0.18</v>
      </c>
      <c r="AI324" s="12"/>
      <c r="AJ324" s="12">
        <v>0.24</v>
      </c>
      <c r="AK324" s="67">
        <f>SUMIFS(PLAN!H:H,PLAN!A:A,AY324)</f>
        <v>0</v>
      </c>
      <c r="AL324" s="13"/>
      <c r="AM324" s="14">
        <f t="shared" si="53"/>
        <v>0</v>
      </c>
      <c r="AN324" s="14">
        <f t="shared" si="54"/>
        <v>0</v>
      </c>
      <c r="AO324" s="14">
        <f t="shared" si="55"/>
        <v>0</v>
      </c>
      <c r="AP324" s="14">
        <f t="shared" si="56"/>
        <v>0</v>
      </c>
      <c r="AQ324" s="14">
        <f t="shared" si="57"/>
        <v>0</v>
      </c>
      <c r="AR324" s="14">
        <f t="shared" si="58"/>
        <v>0</v>
      </c>
      <c r="AS324" s="14"/>
      <c r="AT324" s="14">
        <f t="shared" si="59"/>
        <v>0</v>
      </c>
      <c r="AU324" s="15" t="s">
        <v>3</v>
      </c>
      <c r="AV324" s="16">
        <f t="shared" si="64"/>
        <v>41548</v>
      </c>
      <c r="AW324" s="17"/>
      <c r="AX324" s="2"/>
      <c r="AY324" s="47"/>
    </row>
    <row r="325" spans="1:51" s="44" customFormat="1" ht="21">
      <c r="A325" s="2"/>
      <c r="B325" s="2">
        <v>81001042</v>
      </c>
      <c r="C325" s="52" t="s">
        <v>284</v>
      </c>
      <c r="D325" s="3">
        <v>325</v>
      </c>
      <c r="E325" s="3"/>
      <c r="F325" s="4"/>
      <c r="G325" s="47"/>
      <c r="H325" s="5"/>
      <c r="I325" s="18"/>
      <c r="J325" s="18"/>
      <c r="K325" s="7" t="str">
        <f t="shared" si="60"/>
        <v>ญ.</v>
      </c>
      <c r="L325" s="19"/>
      <c r="M325" s="19"/>
      <c r="N325" s="19"/>
      <c r="O325" s="45" t="str">
        <f t="shared" si="61"/>
        <v>//</v>
      </c>
      <c r="P325" s="6">
        <f t="shared" si="62"/>
        <v>0</v>
      </c>
      <c r="Q325" s="7">
        <f t="shared" si="63"/>
        <v>0</v>
      </c>
      <c r="R325" s="8"/>
      <c r="S325" s="8">
        <v>41548</v>
      </c>
      <c r="T325" s="9"/>
      <c r="U325" s="9"/>
      <c r="V325" s="9"/>
      <c r="W325" s="55">
        <f>SUMIFS(PLAN!B:B,PLAN!A:A,AY325)</f>
        <v>0</v>
      </c>
      <c r="X325" s="3">
        <f>SUMIFS(PLAN!C:C,PLAN!A:A,AY325)</f>
        <v>0</v>
      </c>
      <c r="Y325" s="10">
        <f>SUMIFS(PLAN!D:D,PLAN!A:A,AY325)</f>
        <v>0</v>
      </c>
      <c r="Z325" s="3">
        <f>SUMIFS(PLAN!E:E,PLAN!A:A,AY325)</f>
        <v>0</v>
      </c>
      <c r="AA325" s="3">
        <f>SUMIFS(PLAN!F:F,PLAN!A:A,AY325)</f>
        <v>0</v>
      </c>
      <c r="AB325" s="3">
        <f>SUMIFS(PLAN!G:G,PLAN!A:A,AY325)</f>
        <v>0</v>
      </c>
      <c r="AC325" s="11"/>
      <c r="AD325" s="52"/>
      <c r="AE325" s="12">
        <v>1.28</v>
      </c>
      <c r="AF325" s="12">
        <v>0.42</v>
      </c>
      <c r="AG325" s="12">
        <v>0.02</v>
      </c>
      <c r="AH325" s="12">
        <v>0.18</v>
      </c>
      <c r="AI325" s="12"/>
      <c r="AJ325" s="12">
        <v>0.24</v>
      </c>
      <c r="AK325" s="67">
        <f>SUMIFS(PLAN!H:H,PLAN!A:A,AY325)</f>
        <v>0</v>
      </c>
      <c r="AL325" s="13"/>
      <c r="AM325" s="14">
        <f t="shared" si="53"/>
        <v>0</v>
      </c>
      <c r="AN325" s="14">
        <f t="shared" si="54"/>
        <v>0</v>
      </c>
      <c r="AO325" s="14">
        <f t="shared" si="55"/>
        <v>0</v>
      </c>
      <c r="AP325" s="14">
        <f t="shared" si="56"/>
        <v>0</v>
      </c>
      <c r="AQ325" s="14">
        <f t="shared" si="57"/>
        <v>0</v>
      </c>
      <c r="AR325" s="14">
        <f t="shared" si="58"/>
        <v>0</v>
      </c>
      <c r="AS325" s="14"/>
      <c r="AT325" s="14">
        <f t="shared" si="59"/>
        <v>0</v>
      </c>
      <c r="AU325" s="15" t="s">
        <v>3</v>
      </c>
      <c r="AV325" s="16">
        <f t="shared" si="64"/>
        <v>41548</v>
      </c>
      <c r="AW325" s="17"/>
      <c r="AX325" s="2"/>
      <c r="AY325" s="47"/>
    </row>
    <row r="326" spans="1:51" s="44" customFormat="1" ht="21">
      <c r="A326" s="2"/>
      <c r="B326" s="2">
        <v>81001042</v>
      </c>
      <c r="C326" s="52" t="s">
        <v>284</v>
      </c>
      <c r="D326" s="3">
        <v>326</v>
      </c>
      <c r="E326" s="3"/>
      <c r="F326" s="4"/>
      <c r="G326" s="47"/>
      <c r="H326" s="5"/>
      <c r="I326" s="18"/>
      <c r="J326" s="18"/>
      <c r="K326" s="7" t="str">
        <f t="shared" si="60"/>
        <v>ญ.</v>
      </c>
      <c r="L326" s="19"/>
      <c r="M326" s="19"/>
      <c r="N326" s="19"/>
      <c r="O326" s="45" t="str">
        <f t="shared" si="61"/>
        <v>//</v>
      </c>
      <c r="P326" s="6">
        <f t="shared" si="62"/>
        <v>0</v>
      </c>
      <c r="Q326" s="7">
        <f t="shared" si="63"/>
        <v>0</v>
      </c>
      <c r="R326" s="8"/>
      <c r="S326" s="8">
        <v>41548</v>
      </c>
      <c r="T326" s="9"/>
      <c r="U326" s="9"/>
      <c r="V326" s="9"/>
      <c r="W326" s="55">
        <f>SUMIFS(PLAN!B:B,PLAN!A:A,AY326)</f>
        <v>0</v>
      </c>
      <c r="X326" s="3">
        <f>SUMIFS(PLAN!C:C,PLAN!A:A,AY326)</f>
        <v>0</v>
      </c>
      <c r="Y326" s="10">
        <f>SUMIFS(PLAN!D:D,PLAN!A:A,AY326)</f>
        <v>0</v>
      </c>
      <c r="Z326" s="3">
        <f>SUMIFS(PLAN!E:E,PLAN!A:A,AY326)</f>
        <v>0</v>
      </c>
      <c r="AA326" s="3">
        <f>SUMIFS(PLAN!F:F,PLAN!A:A,AY326)</f>
        <v>0</v>
      </c>
      <c r="AB326" s="3">
        <f>SUMIFS(PLAN!G:G,PLAN!A:A,AY326)</f>
        <v>0</v>
      </c>
      <c r="AC326" s="11"/>
      <c r="AD326" s="52"/>
      <c r="AE326" s="12">
        <v>1.28</v>
      </c>
      <c r="AF326" s="12">
        <v>0.42</v>
      </c>
      <c r="AG326" s="12">
        <v>0.02</v>
      </c>
      <c r="AH326" s="12">
        <v>0.18</v>
      </c>
      <c r="AI326" s="12"/>
      <c r="AJ326" s="12">
        <v>0.24</v>
      </c>
      <c r="AK326" s="67">
        <f>SUMIFS(PLAN!H:H,PLAN!A:A,AY326)</f>
        <v>0</v>
      </c>
      <c r="AL326" s="13"/>
      <c r="AM326" s="14">
        <f t="shared" ref="AM326:AM370" si="65">ROUND(W326*AE326/1000*0.5/183*AV326,2)</f>
        <v>0</v>
      </c>
      <c r="AN326" s="14">
        <f t="shared" ref="AN326:AN370" si="66">ROUND(X326*AF326/1000*0.5/183*AV326,2)</f>
        <v>0</v>
      </c>
      <c r="AO326" s="14">
        <f t="shared" ref="AO326:AO370" si="67">ROUND(Y326*AG326/1000*0.5/183*AV326,2)</f>
        <v>0</v>
      </c>
      <c r="AP326" s="14">
        <f t="shared" ref="AP326:AP370" si="68">ROUND(Z326*AH326/1000*0.5/183*AV326,2)</f>
        <v>0</v>
      </c>
      <c r="AQ326" s="14">
        <f t="shared" ref="AQ326:AQ370" si="69">ROUND(AA326*AJ326/1000*0.5/183*AV326,2)</f>
        <v>0</v>
      </c>
      <c r="AR326" s="14">
        <f t="shared" ref="AR326:AR370" si="70">ROUND(AK326*0.5/183*AV326,2)</f>
        <v>0</v>
      </c>
      <c r="AS326" s="14"/>
      <c r="AT326" s="14">
        <f t="shared" ref="AT326:AT370" si="71">AM326+AN326+AO326+AP326+AQ326+AR326</f>
        <v>0</v>
      </c>
      <c r="AU326" s="15" t="s">
        <v>3</v>
      </c>
      <c r="AV326" s="16">
        <f t="shared" si="64"/>
        <v>41548</v>
      </c>
      <c r="AW326" s="17"/>
      <c r="AX326" s="2"/>
      <c r="AY326" s="47"/>
    </row>
    <row r="327" spans="1:51" s="44" customFormat="1" ht="21">
      <c r="A327" s="2"/>
      <c r="B327" s="2">
        <v>81001042</v>
      </c>
      <c r="C327" s="52" t="s">
        <v>284</v>
      </c>
      <c r="D327" s="3">
        <v>327</v>
      </c>
      <c r="E327" s="3"/>
      <c r="F327" s="4"/>
      <c r="G327" s="47"/>
      <c r="H327" s="5"/>
      <c r="I327" s="18"/>
      <c r="J327" s="18"/>
      <c r="K327" s="7" t="str">
        <f t="shared" si="60"/>
        <v>ญ.</v>
      </c>
      <c r="L327" s="19"/>
      <c r="M327" s="19"/>
      <c r="N327" s="19"/>
      <c r="O327" s="45" t="str">
        <f t="shared" si="61"/>
        <v>//</v>
      </c>
      <c r="P327" s="6">
        <f t="shared" si="62"/>
        <v>0</v>
      </c>
      <c r="Q327" s="7">
        <f t="shared" si="63"/>
        <v>0</v>
      </c>
      <c r="R327" s="8"/>
      <c r="S327" s="8">
        <v>41548</v>
      </c>
      <c r="T327" s="9"/>
      <c r="U327" s="9"/>
      <c r="V327" s="9"/>
      <c r="W327" s="55">
        <f>SUMIFS(PLAN!B:B,PLAN!A:A,AY327)</f>
        <v>0</v>
      </c>
      <c r="X327" s="3">
        <f>SUMIFS(PLAN!C:C,PLAN!A:A,AY327)</f>
        <v>0</v>
      </c>
      <c r="Y327" s="10">
        <f>SUMIFS(PLAN!D:D,PLAN!A:A,AY327)</f>
        <v>0</v>
      </c>
      <c r="Z327" s="3">
        <f>SUMIFS(PLAN!E:E,PLAN!A:A,AY327)</f>
        <v>0</v>
      </c>
      <c r="AA327" s="3">
        <f>SUMIFS(PLAN!F:F,PLAN!A:A,AY327)</f>
        <v>0</v>
      </c>
      <c r="AB327" s="3">
        <f>SUMIFS(PLAN!G:G,PLAN!A:A,AY327)</f>
        <v>0</v>
      </c>
      <c r="AC327" s="11"/>
      <c r="AD327" s="52"/>
      <c r="AE327" s="12">
        <v>1.28</v>
      </c>
      <c r="AF327" s="12">
        <v>0.42</v>
      </c>
      <c r="AG327" s="12">
        <v>0.02</v>
      </c>
      <c r="AH327" s="12">
        <v>0.18</v>
      </c>
      <c r="AI327" s="12"/>
      <c r="AJ327" s="12">
        <v>0.24</v>
      </c>
      <c r="AK327" s="67">
        <f>SUMIFS(PLAN!H:H,PLAN!A:A,AY327)</f>
        <v>0</v>
      </c>
      <c r="AL327" s="13"/>
      <c r="AM327" s="14">
        <f t="shared" si="65"/>
        <v>0</v>
      </c>
      <c r="AN327" s="14">
        <f t="shared" si="66"/>
        <v>0</v>
      </c>
      <c r="AO327" s="14">
        <f t="shared" si="67"/>
        <v>0</v>
      </c>
      <c r="AP327" s="14">
        <f t="shared" si="68"/>
        <v>0</v>
      </c>
      <c r="AQ327" s="14">
        <f t="shared" si="69"/>
        <v>0</v>
      </c>
      <c r="AR327" s="14">
        <f t="shared" si="70"/>
        <v>0</v>
      </c>
      <c r="AS327" s="14"/>
      <c r="AT327" s="14">
        <f t="shared" si="71"/>
        <v>0</v>
      </c>
      <c r="AU327" s="15" t="s">
        <v>3</v>
      </c>
      <c r="AV327" s="16">
        <f t="shared" si="64"/>
        <v>41548</v>
      </c>
      <c r="AW327" s="17"/>
      <c r="AX327" s="2"/>
      <c r="AY327" s="47"/>
    </row>
    <row r="328" spans="1:51" s="44" customFormat="1" ht="21">
      <c r="A328" s="2"/>
      <c r="B328" s="2">
        <v>81001042</v>
      </c>
      <c r="C328" s="52" t="s">
        <v>284</v>
      </c>
      <c r="D328" s="3">
        <v>328</v>
      </c>
      <c r="E328" s="3"/>
      <c r="F328" s="4"/>
      <c r="G328" s="47"/>
      <c r="H328" s="5"/>
      <c r="I328" s="18"/>
      <c r="J328" s="18"/>
      <c r="K328" s="7" t="str">
        <f t="shared" si="60"/>
        <v>ญ.</v>
      </c>
      <c r="L328" s="19"/>
      <c r="M328" s="19"/>
      <c r="N328" s="19"/>
      <c r="O328" s="45" t="str">
        <f t="shared" si="61"/>
        <v>//</v>
      </c>
      <c r="P328" s="6">
        <f t="shared" si="62"/>
        <v>0</v>
      </c>
      <c r="Q328" s="7">
        <f t="shared" si="63"/>
        <v>0</v>
      </c>
      <c r="R328" s="8"/>
      <c r="S328" s="8">
        <v>41548</v>
      </c>
      <c r="T328" s="9"/>
      <c r="U328" s="9"/>
      <c r="V328" s="9"/>
      <c r="W328" s="55">
        <f>SUMIFS(PLAN!B:B,PLAN!A:A,AY328)</f>
        <v>0</v>
      </c>
      <c r="X328" s="3">
        <f>SUMIFS(PLAN!C:C,PLAN!A:A,AY328)</f>
        <v>0</v>
      </c>
      <c r="Y328" s="10">
        <f>SUMIFS(PLAN!D:D,PLAN!A:A,AY328)</f>
        <v>0</v>
      </c>
      <c r="Z328" s="3">
        <f>SUMIFS(PLAN!E:E,PLAN!A:A,AY328)</f>
        <v>0</v>
      </c>
      <c r="AA328" s="3">
        <f>SUMIFS(PLAN!F:F,PLAN!A:A,AY328)</f>
        <v>0</v>
      </c>
      <c r="AB328" s="3">
        <f>SUMIFS(PLAN!G:G,PLAN!A:A,AY328)</f>
        <v>0</v>
      </c>
      <c r="AC328" s="11"/>
      <c r="AD328" s="52"/>
      <c r="AE328" s="12">
        <v>1.28</v>
      </c>
      <c r="AF328" s="12">
        <v>0.42</v>
      </c>
      <c r="AG328" s="12">
        <v>0.02</v>
      </c>
      <c r="AH328" s="12">
        <v>0.18</v>
      </c>
      <c r="AI328" s="12"/>
      <c r="AJ328" s="12">
        <v>0.24</v>
      </c>
      <c r="AK328" s="67">
        <f>SUMIFS(PLAN!H:H,PLAN!A:A,AY328)</f>
        <v>0</v>
      </c>
      <c r="AL328" s="13"/>
      <c r="AM328" s="14">
        <f t="shared" si="65"/>
        <v>0</v>
      </c>
      <c r="AN328" s="14">
        <f t="shared" si="66"/>
        <v>0</v>
      </c>
      <c r="AO328" s="14">
        <f t="shared" si="67"/>
        <v>0</v>
      </c>
      <c r="AP328" s="14">
        <f t="shared" si="68"/>
        <v>0</v>
      </c>
      <c r="AQ328" s="14">
        <f t="shared" si="69"/>
        <v>0</v>
      </c>
      <c r="AR328" s="14">
        <f t="shared" si="70"/>
        <v>0</v>
      </c>
      <c r="AS328" s="14"/>
      <c r="AT328" s="14">
        <f t="shared" si="71"/>
        <v>0</v>
      </c>
      <c r="AU328" s="15" t="s">
        <v>3</v>
      </c>
      <c r="AV328" s="16">
        <f t="shared" si="64"/>
        <v>41548</v>
      </c>
      <c r="AW328" s="17"/>
      <c r="AX328" s="2"/>
      <c r="AY328" s="47"/>
    </row>
    <row r="329" spans="1:51" s="44" customFormat="1" ht="21">
      <c r="A329" s="2"/>
      <c r="B329" s="2">
        <v>81001042</v>
      </c>
      <c r="C329" s="52" t="s">
        <v>284</v>
      </c>
      <c r="D329" s="3">
        <v>329</v>
      </c>
      <c r="E329" s="3"/>
      <c r="F329" s="4"/>
      <c r="G329" s="47"/>
      <c r="H329" s="5"/>
      <c r="I329" s="18"/>
      <c r="J329" s="18"/>
      <c r="K329" s="7" t="str">
        <f t="shared" si="60"/>
        <v>ญ.</v>
      </c>
      <c r="L329" s="19"/>
      <c r="M329" s="19"/>
      <c r="N329" s="19"/>
      <c r="O329" s="45" t="str">
        <f t="shared" si="61"/>
        <v>//</v>
      </c>
      <c r="P329" s="6">
        <f t="shared" si="62"/>
        <v>0</v>
      </c>
      <c r="Q329" s="7">
        <f t="shared" si="63"/>
        <v>0</v>
      </c>
      <c r="R329" s="8"/>
      <c r="S329" s="8">
        <v>41548</v>
      </c>
      <c r="T329" s="9"/>
      <c r="U329" s="9"/>
      <c r="V329" s="9"/>
      <c r="W329" s="55">
        <f>SUMIFS(PLAN!B:B,PLAN!A:A,AY329)</f>
        <v>0</v>
      </c>
      <c r="X329" s="3">
        <f>SUMIFS(PLAN!C:C,PLAN!A:A,AY329)</f>
        <v>0</v>
      </c>
      <c r="Y329" s="10">
        <f>SUMIFS(PLAN!D:D,PLAN!A:A,AY329)</f>
        <v>0</v>
      </c>
      <c r="Z329" s="3">
        <f>SUMIFS(PLAN!E:E,PLAN!A:A,AY329)</f>
        <v>0</v>
      </c>
      <c r="AA329" s="3">
        <f>SUMIFS(PLAN!F:F,PLAN!A:A,AY329)</f>
        <v>0</v>
      </c>
      <c r="AB329" s="3">
        <f>SUMIFS(PLAN!G:G,PLAN!A:A,AY329)</f>
        <v>0</v>
      </c>
      <c r="AC329" s="11"/>
      <c r="AD329" s="52"/>
      <c r="AE329" s="12">
        <v>1.28</v>
      </c>
      <c r="AF329" s="12">
        <v>0.42</v>
      </c>
      <c r="AG329" s="12">
        <v>0.02</v>
      </c>
      <c r="AH329" s="12">
        <v>0.18</v>
      </c>
      <c r="AI329" s="12"/>
      <c r="AJ329" s="12">
        <v>0.24</v>
      </c>
      <c r="AK329" s="67">
        <f>SUMIFS(PLAN!H:H,PLAN!A:A,AY329)</f>
        <v>0</v>
      </c>
      <c r="AL329" s="13"/>
      <c r="AM329" s="14">
        <f t="shared" si="65"/>
        <v>0</v>
      </c>
      <c r="AN329" s="14">
        <f t="shared" si="66"/>
        <v>0</v>
      </c>
      <c r="AO329" s="14">
        <f t="shared" si="67"/>
        <v>0</v>
      </c>
      <c r="AP329" s="14">
        <f t="shared" si="68"/>
        <v>0</v>
      </c>
      <c r="AQ329" s="14">
        <f t="shared" si="69"/>
        <v>0</v>
      </c>
      <c r="AR329" s="14">
        <f t="shared" si="70"/>
        <v>0</v>
      </c>
      <c r="AS329" s="14"/>
      <c r="AT329" s="14">
        <f t="shared" si="71"/>
        <v>0</v>
      </c>
      <c r="AU329" s="15" t="s">
        <v>3</v>
      </c>
      <c r="AV329" s="16">
        <f t="shared" si="64"/>
        <v>41548</v>
      </c>
      <c r="AW329" s="17"/>
      <c r="AX329" s="2"/>
      <c r="AY329" s="47"/>
    </row>
    <row r="330" spans="1:51" s="44" customFormat="1" ht="21">
      <c r="A330" s="2"/>
      <c r="B330" s="2">
        <v>81001042</v>
      </c>
      <c r="C330" s="52" t="s">
        <v>284</v>
      </c>
      <c r="D330" s="3">
        <v>330</v>
      </c>
      <c r="E330" s="3"/>
      <c r="F330" s="4"/>
      <c r="G330" s="47"/>
      <c r="H330" s="5"/>
      <c r="I330" s="18"/>
      <c r="J330" s="18"/>
      <c r="K330" s="7" t="str">
        <f t="shared" si="60"/>
        <v>ญ.</v>
      </c>
      <c r="L330" s="19"/>
      <c r="M330" s="19"/>
      <c r="N330" s="19"/>
      <c r="O330" s="45" t="str">
        <f t="shared" si="61"/>
        <v>//</v>
      </c>
      <c r="P330" s="6">
        <f t="shared" si="62"/>
        <v>0</v>
      </c>
      <c r="Q330" s="7">
        <f t="shared" si="63"/>
        <v>0</v>
      </c>
      <c r="R330" s="8"/>
      <c r="S330" s="8">
        <v>41548</v>
      </c>
      <c r="T330" s="9"/>
      <c r="U330" s="9"/>
      <c r="V330" s="9"/>
      <c r="W330" s="55">
        <f>SUMIFS(PLAN!B:B,PLAN!A:A,AY330)</f>
        <v>0</v>
      </c>
      <c r="X330" s="3">
        <f>SUMIFS(PLAN!C:C,PLAN!A:A,AY330)</f>
        <v>0</v>
      </c>
      <c r="Y330" s="10">
        <f>SUMIFS(PLAN!D:D,PLAN!A:A,AY330)</f>
        <v>0</v>
      </c>
      <c r="Z330" s="3">
        <f>SUMIFS(PLAN!E:E,PLAN!A:A,AY330)</f>
        <v>0</v>
      </c>
      <c r="AA330" s="3">
        <f>SUMIFS(PLAN!F:F,PLAN!A:A,AY330)</f>
        <v>0</v>
      </c>
      <c r="AB330" s="3">
        <f>SUMIFS(PLAN!G:G,PLAN!A:A,AY330)</f>
        <v>0</v>
      </c>
      <c r="AC330" s="11"/>
      <c r="AD330" s="52"/>
      <c r="AE330" s="12">
        <v>1.28</v>
      </c>
      <c r="AF330" s="12">
        <v>0.42</v>
      </c>
      <c r="AG330" s="12">
        <v>0.02</v>
      </c>
      <c r="AH330" s="12">
        <v>0.18</v>
      </c>
      <c r="AI330" s="12"/>
      <c r="AJ330" s="12">
        <v>0.24</v>
      </c>
      <c r="AK330" s="67">
        <f>SUMIFS(PLAN!H:H,PLAN!A:A,AY330)</f>
        <v>0</v>
      </c>
      <c r="AL330" s="13"/>
      <c r="AM330" s="14">
        <f t="shared" si="65"/>
        <v>0</v>
      </c>
      <c r="AN330" s="14">
        <f t="shared" si="66"/>
        <v>0</v>
      </c>
      <c r="AO330" s="14">
        <f t="shared" si="67"/>
        <v>0</v>
      </c>
      <c r="AP330" s="14">
        <f t="shared" si="68"/>
        <v>0</v>
      </c>
      <c r="AQ330" s="14">
        <f t="shared" si="69"/>
        <v>0</v>
      </c>
      <c r="AR330" s="14">
        <f t="shared" si="70"/>
        <v>0</v>
      </c>
      <c r="AS330" s="14"/>
      <c r="AT330" s="14">
        <f t="shared" si="71"/>
        <v>0</v>
      </c>
      <c r="AU330" s="15" t="s">
        <v>3</v>
      </c>
      <c r="AV330" s="16">
        <f t="shared" si="64"/>
        <v>41548</v>
      </c>
      <c r="AW330" s="17"/>
      <c r="AX330" s="2"/>
      <c r="AY330" s="47"/>
    </row>
    <row r="331" spans="1:51" s="44" customFormat="1" ht="21">
      <c r="A331" s="2"/>
      <c r="B331" s="2">
        <v>81001042</v>
      </c>
      <c r="C331" s="52" t="s">
        <v>284</v>
      </c>
      <c r="D331" s="3">
        <v>331</v>
      </c>
      <c r="E331" s="3"/>
      <c r="F331" s="4"/>
      <c r="G331" s="47"/>
      <c r="H331" s="5"/>
      <c r="I331" s="18"/>
      <c r="J331" s="18"/>
      <c r="K331" s="7" t="str">
        <f t="shared" si="60"/>
        <v>ญ.</v>
      </c>
      <c r="L331" s="19"/>
      <c r="M331" s="19"/>
      <c r="N331" s="19"/>
      <c r="O331" s="45" t="str">
        <f t="shared" si="61"/>
        <v>//</v>
      </c>
      <c r="P331" s="6">
        <f t="shared" si="62"/>
        <v>0</v>
      </c>
      <c r="Q331" s="7">
        <f t="shared" si="63"/>
        <v>0</v>
      </c>
      <c r="R331" s="8"/>
      <c r="S331" s="8">
        <v>41548</v>
      </c>
      <c r="T331" s="9"/>
      <c r="U331" s="9"/>
      <c r="V331" s="9"/>
      <c r="W331" s="55">
        <f>SUMIFS(PLAN!B:B,PLAN!A:A,AY331)</f>
        <v>0</v>
      </c>
      <c r="X331" s="3">
        <f>SUMIFS(PLAN!C:C,PLAN!A:A,AY331)</f>
        <v>0</v>
      </c>
      <c r="Y331" s="10">
        <f>SUMIFS(PLAN!D:D,PLAN!A:A,AY331)</f>
        <v>0</v>
      </c>
      <c r="Z331" s="3">
        <f>SUMIFS(PLAN!E:E,PLAN!A:A,AY331)</f>
        <v>0</v>
      </c>
      <c r="AA331" s="3">
        <f>SUMIFS(PLAN!F:F,PLAN!A:A,AY331)</f>
        <v>0</v>
      </c>
      <c r="AB331" s="3">
        <f>SUMIFS(PLAN!G:G,PLAN!A:A,AY331)</f>
        <v>0</v>
      </c>
      <c r="AC331" s="11"/>
      <c r="AD331" s="52"/>
      <c r="AE331" s="12">
        <v>1.28</v>
      </c>
      <c r="AF331" s="12">
        <v>0.42</v>
      </c>
      <c r="AG331" s="12">
        <v>0.02</v>
      </c>
      <c r="AH331" s="12">
        <v>0.18</v>
      </c>
      <c r="AI331" s="12"/>
      <c r="AJ331" s="12">
        <v>0.24</v>
      </c>
      <c r="AK331" s="67">
        <f>SUMIFS(PLAN!H:H,PLAN!A:A,AY331)</f>
        <v>0</v>
      </c>
      <c r="AL331" s="13"/>
      <c r="AM331" s="14">
        <f t="shared" si="65"/>
        <v>0</v>
      </c>
      <c r="AN331" s="14">
        <f t="shared" si="66"/>
        <v>0</v>
      </c>
      <c r="AO331" s="14">
        <f t="shared" si="67"/>
        <v>0</v>
      </c>
      <c r="AP331" s="14">
        <f t="shared" si="68"/>
        <v>0</v>
      </c>
      <c r="AQ331" s="14">
        <f t="shared" si="69"/>
        <v>0</v>
      </c>
      <c r="AR331" s="14">
        <f t="shared" si="70"/>
        <v>0</v>
      </c>
      <c r="AS331" s="14"/>
      <c r="AT331" s="14">
        <f t="shared" si="71"/>
        <v>0</v>
      </c>
      <c r="AU331" s="15" t="s">
        <v>3</v>
      </c>
      <c r="AV331" s="16">
        <f t="shared" si="64"/>
        <v>41548</v>
      </c>
      <c r="AW331" s="17"/>
      <c r="AX331" s="2"/>
      <c r="AY331" s="47"/>
    </row>
    <row r="332" spans="1:51" s="44" customFormat="1" ht="21">
      <c r="A332" s="2"/>
      <c r="B332" s="2">
        <v>81001042</v>
      </c>
      <c r="C332" s="52" t="s">
        <v>284</v>
      </c>
      <c r="D332" s="3">
        <v>332</v>
      </c>
      <c r="E332" s="3"/>
      <c r="F332" s="4"/>
      <c r="G332" s="47"/>
      <c r="H332" s="5"/>
      <c r="I332" s="18"/>
      <c r="J332" s="18"/>
      <c r="K332" s="7" t="str">
        <f t="shared" si="60"/>
        <v>ญ.</v>
      </c>
      <c r="L332" s="19"/>
      <c r="M332" s="19"/>
      <c r="N332" s="19"/>
      <c r="O332" s="45" t="str">
        <f t="shared" si="61"/>
        <v>//</v>
      </c>
      <c r="P332" s="6">
        <f t="shared" si="62"/>
        <v>0</v>
      </c>
      <c r="Q332" s="7">
        <f t="shared" si="63"/>
        <v>0</v>
      </c>
      <c r="R332" s="8"/>
      <c r="S332" s="8">
        <v>41548</v>
      </c>
      <c r="T332" s="9"/>
      <c r="U332" s="9"/>
      <c r="V332" s="9"/>
      <c r="W332" s="55">
        <f>SUMIFS(PLAN!B:B,PLAN!A:A,AY332)</f>
        <v>0</v>
      </c>
      <c r="X332" s="3">
        <f>SUMIFS(PLAN!C:C,PLAN!A:A,AY332)</f>
        <v>0</v>
      </c>
      <c r="Y332" s="10">
        <f>SUMIFS(PLAN!D:D,PLAN!A:A,AY332)</f>
        <v>0</v>
      </c>
      <c r="Z332" s="3">
        <f>SUMIFS(PLAN!E:E,PLAN!A:A,AY332)</f>
        <v>0</v>
      </c>
      <c r="AA332" s="3">
        <f>SUMIFS(PLAN!F:F,PLAN!A:A,AY332)</f>
        <v>0</v>
      </c>
      <c r="AB332" s="3">
        <f>SUMIFS(PLAN!G:G,PLAN!A:A,AY332)</f>
        <v>0</v>
      </c>
      <c r="AC332" s="11"/>
      <c r="AD332" s="52"/>
      <c r="AE332" s="12">
        <v>1.28</v>
      </c>
      <c r="AF332" s="12">
        <v>0.42</v>
      </c>
      <c r="AG332" s="12">
        <v>0.02</v>
      </c>
      <c r="AH332" s="12">
        <v>0.18</v>
      </c>
      <c r="AI332" s="12"/>
      <c r="AJ332" s="12">
        <v>0.24</v>
      </c>
      <c r="AK332" s="67">
        <f>SUMIFS(PLAN!H:H,PLAN!A:A,AY332)</f>
        <v>0</v>
      </c>
      <c r="AL332" s="13"/>
      <c r="AM332" s="14">
        <f t="shared" si="65"/>
        <v>0</v>
      </c>
      <c r="AN332" s="14">
        <f t="shared" si="66"/>
        <v>0</v>
      </c>
      <c r="AO332" s="14">
        <f t="shared" si="67"/>
        <v>0</v>
      </c>
      <c r="AP332" s="14">
        <f t="shared" si="68"/>
        <v>0</v>
      </c>
      <c r="AQ332" s="14">
        <f t="shared" si="69"/>
        <v>0</v>
      </c>
      <c r="AR332" s="14">
        <f t="shared" si="70"/>
        <v>0</v>
      </c>
      <c r="AS332" s="14"/>
      <c r="AT332" s="14">
        <f t="shared" si="71"/>
        <v>0</v>
      </c>
      <c r="AU332" s="15" t="s">
        <v>3</v>
      </c>
      <c r="AV332" s="16">
        <f t="shared" si="64"/>
        <v>41548</v>
      </c>
      <c r="AW332" s="17"/>
      <c r="AX332" s="2"/>
      <c r="AY332" s="47"/>
    </row>
    <row r="333" spans="1:51" s="44" customFormat="1" ht="21">
      <c r="A333" s="2"/>
      <c r="B333" s="2">
        <v>81001042</v>
      </c>
      <c r="C333" s="52" t="s">
        <v>284</v>
      </c>
      <c r="D333" s="3">
        <v>333</v>
      </c>
      <c r="E333" s="3"/>
      <c r="F333" s="4"/>
      <c r="G333" s="47"/>
      <c r="H333" s="5"/>
      <c r="I333" s="18"/>
      <c r="J333" s="18"/>
      <c r="K333" s="7" t="str">
        <f t="shared" si="60"/>
        <v>ญ.</v>
      </c>
      <c r="L333" s="19"/>
      <c r="M333" s="19"/>
      <c r="N333" s="19"/>
      <c r="O333" s="45" t="str">
        <f t="shared" si="61"/>
        <v>//</v>
      </c>
      <c r="P333" s="6">
        <f t="shared" si="62"/>
        <v>0</v>
      </c>
      <c r="Q333" s="7">
        <f t="shared" si="63"/>
        <v>0</v>
      </c>
      <c r="R333" s="8"/>
      <c r="S333" s="8">
        <v>41548</v>
      </c>
      <c r="T333" s="9"/>
      <c r="U333" s="9"/>
      <c r="V333" s="9"/>
      <c r="W333" s="55">
        <f>SUMIFS(PLAN!B:B,PLAN!A:A,AY333)</f>
        <v>0</v>
      </c>
      <c r="X333" s="3">
        <f>SUMIFS(PLAN!C:C,PLAN!A:A,AY333)</f>
        <v>0</v>
      </c>
      <c r="Y333" s="10">
        <f>SUMIFS(PLAN!D:D,PLAN!A:A,AY333)</f>
        <v>0</v>
      </c>
      <c r="Z333" s="3">
        <f>SUMIFS(PLAN!E:E,PLAN!A:A,AY333)</f>
        <v>0</v>
      </c>
      <c r="AA333" s="3">
        <f>SUMIFS(PLAN!F:F,PLAN!A:A,AY333)</f>
        <v>0</v>
      </c>
      <c r="AB333" s="3">
        <f>SUMIFS(PLAN!G:G,PLAN!A:A,AY333)</f>
        <v>0</v>
      </c>
      <c r="AC333" s="11"/>
      <c r="AD333" s="52"/>
      <c r="AE333" s="12">
        <v>1.28</v>
      </c>
      <c r="AF333" s="12">
        <v>0.42</v>
      </c>
      <c r="AG333" s="12">
        <v>0.02</v>
      </c>
      <c r="AH333" s="12">
        <v>0.18</v>
      </c>
      <c r="AI333" s="12"/>
      <c r="AJ333" s="12">
        <v>0.24</v>
      </c>
      <c r="AK333" s="67">
        <f>SUMIFS(PLAN!H:H,PLAN!A:A,AY333)</f>
        <v>0</v>
      </c>
      <c r="AL333" s="13"/>
      <c r="AM333" s="14">
        <f t="shared" si="65"/>
        <v>0</v>
      </c>
      <c r="AN333" s="14">
        <f t="shared" si="66"/>
        <v>0</v>
      </c>
      <c r="AO333" s="14">
        <f t="shared" si="67"/>
        <v>0</v>
      </c>
      <c r="AP333" s="14">
        <f t="shared" si="68"/>
        <v>0</v>
      </c>
      <c r="AQ333" s="14">
        <f t="shared" si="69"/>
        <v>0</v>
      </c>
      <c r="AR333" s="14">
        <f t="shared" si="70"/>
        <v>0</v>
      </c>
      <c r="AS333" s="14"/>
      <c r="AT333" s="14">
        <f t="shared" si="71"/>
        <v>0</v>
      </c>
      <c r="AU333" s="15" t="s">
        <v>3</v>
      </c>
      <c r="AV333" s="16">
        <f t="shared" si="64"/>
        <v>41548</v>
      </c>
      <c r="AW333" s="17"/>
      <c r="AX333" s="2"/>
      <c r="AY333" s="47"/>
    </row>
    <row r="334" spans="1:51" s="44" customFormat="1" ht="21">
      <c r="A334" s="2"/>
      <c r="B334" s="2">
        <v>81001042</v>
      </c>
      <c r="C334" s="52" t="s">
        <v>284</v>
      </c>
      <c r="D334" s="3">
        <v>334</v>
      </c>
      <c r="E334" s="3"/>
      <c r="F334" s="4"/>
      <c r="G334" s="47"/>
      <c r="H334" s="5"/>
      <c r="I334" s="18"/>
      <c r="J334" s="18"/>
      <c r="K334" s="7" t="str">
        <f t="shared" si="60"/>
        <v>ญ.</v>
      </c>
      <c r="L334" s="19"/>
      <c r="M334" s="19"/>
      <c r="N334" s="19"/>
      <c r="O334" s="45" t="str">
        <f t="shared" si="61"/>
        <v>//</v>
      </c>
      <c r="P334" s="6">
        <f t="shared" si="62"/>
        <v>0</v>
      </c>
      <c r="Q334" s="7">
        <f t="shared" si="63"/>
        <v>0</v>
      </c>
      <c r="R334" s="8"/>
      <c r="S334" s="8">
        <v>41548</v>
      </c>
      <c r="T334" s="9"/>
      <c r="U334" s="9"/>
      <c r="V334" s="9"/>
      <c r="W334" s="55">
        <f>SUMIFS(PLAN!B:B,PLAN!A:A,AY334)</f>
        <v>0</v>
      </c>
      <c r="X334" s="3">
        <f>SUMIFS(PLAN!C:C,PLAN!A:A,AY334)</f>
        <v>0</v>
      </c>
      <c r="Y334" s="10">
        <f>SUMIFS(PLAN!D:D,PLAN!A:A,AY334)</f>
        <v>0</v>
      </c>
      <c r="Z334" s="3">
        <f>SUMIFS(PLAN!E:E,PLAN!A:A,AY334)</f>
        <v>0</v>
      </c>
      <c r="AA334" s="3">
        <f>SUMIFS(PLAN!F:F,PLAN!A:A,AY334)</f>
        <v>0</v>
      </c>
      <c r="AB334" s="3">
        <f>SUMIFS(PLAN!G:G,PLAN!A:A,AY334)</f>
        <v>0</v>
      </c>
      <c r="AC334" s="11"/>
      <c r="AD334" s="52"/>
      <c r="AE334" s="12">
        <v>1.28</v>
      </c>
      <c r="AF334" s="12">
        <v>0.42</v>
      </c>
      <c r="AG334" s="12">
        <v>0.02</v>
      </c>
      <c r="AH334" s="12">
        <v>0.18</v>
      </c>
      <c r="AI334" s="12"/>
      <c r="AJ334" s="12">
        <v>0.24</v>
      </c>
      <c r="AK334" s="67">
        <f>SUMIFS(PLAN!H:H,PLAN!A:A,AY334)</f>
        <v>0</v>
      </c>
      <c r="AL334" s="13"/>
      <c r="AM334" s="14">
        <f t="shared" si="65"/>
        <v>0</v>
      </c>
      <c r="AN334" s="14">
        <f t="shared" si="66"/>
        <v>0</v>
      </c>
      <c r="AO334" s="14">
        <f t="shared" si="67"/>
        <v>0</v>
      </c>
      <c r="AP334" s="14">
        <f t="shared" si="68"/>
        <v>0</v>
      </c>
      <c r="AQ334" s="14">
        <f t="shared" si="69"/>
        <v>0</v>
      </c>
      <c r="AR334" s="14">
        <f t="shared" si="70"/>
        <v>0</v>
      </c>
      <c r="AS334" s="14"/>
      <c r="AT334" s="14">
        <f t="shared" si="71"/>
        <v>0</v>
      </c>
      <c r="AU334" s="15" t="s">
        <v>3</v>
      </c>
      <c r="AV334" s="16">
        <f t="shared" si="64"/>
        <v>41548</v>
      </c>
      <c r="AW334" s="17"/>
      <c r="AX334" s="2"/>
      <c r="AY334" s="47"/>
    </row>
    <row r="335" spans="1:51" s="44" customFormat="1" ht="21">
      <c r="A335" s="2"/>
      <c r="B335" s="2">
        <v>81001042</v>
      </c>
      <c r="C335" s="52" t="s">
        <v>284</v>
      </c>
      <c r="D335" s="3">
        <v>335</v>
      </c>
      <c r="E335" s="3"/>
      <c r="F335" s="4"/>
      <c r="G335" s="47"/>
      <c r="H335" s="5"/>
      <c r="I335" s="18"/>
      <c r="J335" s="18"/>
      <c r="K335" s="7" t="str">
        <f t="shared" si="60"/>
        <v>ญ.</v>
      </c>
      <c r="L335" s="19"/>
      <c r="M335" s="19"/>
      <c r="N335" s="19"/>
      <c r="O335" s="45" t="str">
        <f t="shared" si="61"/>
        <v>//</v>
      </c>
      <c r="P335" s="6">
        <f t="shared" si="62"/>
        <v>0</v>
      </c>
      <c r="Q335" s="7">
        <f t="shared" si="63"/>
        <v>0</v>
      </c>
      <c r="R335" s="8"/>
      <c r="S335" s="8">
        <v>41548</v>
      </c>
      <c r="T335" s="9"/>
      <c r="U335" s="9"/>
      <c r="V335" s="9"/>
      <c r="W335" s="55">
        <f>SUMIFS(PLAN!B:B,PLAN!A:A,AY335)</f>
        <v>0</v>
      </c>
      <c r="X335" s="3">
        <f>SUMIFS(PLAN!C:C,PLAN!A:A,AY335)</f>
        <v>0</v>
      </c>
      <c r="Y335" s="10">
        <f>SUMIFS(PLAN!D:D,PLAN!A:A,AY335)</f>
        <v>0</v>
      </c>
      <c r="Z335" s="3">
        <f>SUMIFS(PLAN!E:E,PLAN!A:A,AY335)</f>
        <v>0</v>
      </c>
      <c r="AA335" s="3">
        <f>SUMIFS(PLAN!F:F,PLAN!A:A,AY335)</f>
        <v>0</v>
      </c>
      <c r="AB335" s="3">
        <f>SUMIFS(PLAN!G:G,PLAN!A:A,AY335)</f>
        <v>0</v>
      </c>
      <c r="AC335" s="11"/>
      <c r="AD335" s="52"/>
      <c r="AE335" s="12">
        <v>1.28</v>
      </c>
      <c r="AF335" s="12">
        <v>0.42</v>
      </c>
      <c r="AG335" s="12">
        <v>0.02</v>
      </c>
      <c r="AH335" s="12">
        <v>0.18</v>
      </c>
      <c r="AI335" s="12"/>
      <c r="AJ335" s="12">
        <v>0.24</v>
      </c>
      <c r="AK335" s="67">
        <f>SUMIFS(PLAN!H:H,PLAN!A:A,AY335)</f>
        <v>0</v>
      </c>
      <c r="AL335" s="13"/>
      <c r="AM335" s="14">
        <f t="shared" si="65"/>
        <v>0</v>
      </c>
      <c r="AN335" s="14">
        <f t="shared" si="66"/>
        <v>0</v>
      </c>
      <c r="AO335" s="14">
        <f t="shared" si="67"/>
        <v>0</v>
      </c>
      <c r="AP335" s="14">
        <f t="shared" si="68"/>
        <v>0</v>
      </c>
      <c r="AQ335" s="14">
        <f t="shared" si="69"/>
        <v>0</v>
      </c>
      <c r="AR335" s="14">
        <f t="shared" si="70"/>
        <v>0</v>
      </c>
      <c r="AS335" s="14"/>
      <c r="AT335" s="14">
        <f t="shared" si="71"/>
        <v>0</v>
      </c>
      <c r="AU335" s="15" t="s">
        <v>3</v>
      </c>
      <c r="AV335" s="16">
        <f t="shared" si="64"/>
        <v>41548</v>
      </c>
      <c r="AW335" s="17"/>
      <c r="AX335" s="2"/>
      <c r="AY335" s="47"/>
    </row>
    <row r="336" spans="1:51" s="44" customFormat="1" ht="21">
      <c r="A336" s="2"/>
      <c r="B336" s="2">
        <v>81001042</v>
      </c>
      <c r="C336" s="52" t="s">
        <v>284</v>
      </c>
      <c r="D336" s="3">
        <v>336</v>
      </c>
      <c r="E336" s="3"/>
      <c r="F336" s="4"/>
      <c r="G336" s="47"/>
      <c r="H336" s="5"/>
      <c r="I336" s="18"/>
      <c r="J336" s="18"/>
      <c r="K336" s="7" t="str">
        <f t="shared" si="60"/>
        <v>ญ.</v>
      </c>
      <c r="L336" s="19"/>
      <c r="M336" s="19"/>
      <c r="N336" s="19"/>
      <c r="O336" s="45" t="str">
        <f t="shared" si="61"/>
        <v>//</v>
      </c>
      <c r="P336" s="6">
        <f t="shared" si="62"/>
        <v>0</v>
      </c>
      <c r="Q336" s="7">
        <f t="shared" si="63"/>
        <v>0</v>
      </c>
      <c r="R336" s="8"/>
      <c r="S336" s="8">
        <v>41548</v>
      </c>
      <c r="T336" s="9"/>
      <c r="U336" s="9"/>
      <c r="V336" s="9"/>
      <c r="W336" s="55">
        <f>SUMIFS(PLAN!B:B,PLAN!A:A,AY336)</f>
        <v>0</v>
      </c>
      <c r="X336" s="3">
        <f>SUMIFS(PLAN!C:C,PLAN!A:A,AY336)</f>
        <v>0</v>
      </c>
      <c r="Y336" s="10">
        <f>SUMIFS(PLAN!D:D,PLAN!A:A,AY336)</f>
        <v>0</v>
      </c>
      <c r="Z336" s="3">
        <f>SUMIFS(PLAN!E:E,PLAN!A:A,AY336)</f>
        <v>0</v>
      </c>
      <c r="AA336" s="3">
        <f>SUMIFS(PLAN!F:F,PLAN!A:A,AY336)</f>
        <v>0</v>
      </c>
      <c r="AB336" s="3">
        <f>SUMIFS(PLAN!G:G,PLAN!A:A,AY336)</f>
        <v>0</v>
      </c>
      <c r="AC336" s="11"/>
      <c r="AD336" s="52"/>
      <c r="AE336" s="12">
        <v>1.28</v>
      </c>
      <c r="AF336" s="12">
        <v>0.42</v>
      </c>
      <c r="AG336" s="12">
        <v>0.02</v>
      </c>
      <c r="AH336" s="12">
        <v>0.18</v>
      </c>
      <c r="AI336" s="12"/>
      <c r="AJ336" s="12">
        <v>0.24</v>
      </c>
      <c r="AK336" s="67">
        <f>SUMIFS(PLAN!H:H,PLAN!A:A,AY336)</f>
        <v>0</v>
      </c>
      <c r="AL336" s="13"/>
      <c r="AM336" s="14">
        <f t="shared" si="65"/>
        <v>0</v>
      </c>
      <c r="AN336" s="14">
        <f t="shared" si="66"/>
        <v>0</v>
      </c>
      <c r="AO336" s="14">
        <f t="shared" si="67"/>
        <v>0</v>
      </c>
      <c r="AP336" s="14">
        <f t="shared" si="68"/>
        <v>0</v>
      </c>
      <c r="AQ336" s="14">
        <f t="shared" si="69"/>
        <v>0</v>
      </c>
      <c r="AR336" s="14">
        <f t="shared" si="70"/>
        <v>0</v>
      </c>
      <c r="AS336" s="14"/>
      <c r="AT336" s="14">
        <f t="shared" si="71"/>
        <v>0</v>
      </c>
      <c r="AU336" s="15" t="s">
        <v>3</v>
      </c>
      <c r="AV336" s="16">
        <f t="shared" si="64"/>
        <v>41548</v>
      </c>
      <c r="AW336" s="17"/>
      <c r="AX336" s="2"/>
      <c r="AY336" s="47"/>
    </row>
    <row r="337" spans="1:51" s="44" customFormat="1" ht="21">
      <c r="A337" s="2"/>
      <c r="B337" s="2">
        <v>81001042</v>
      </c>
      <c r="C337" s="52" t="s">
        <v>284</v>
      </c>
      <c r="D337" s="3">
        <v>337</v>
      </c>
      <c r="E337" s="3"/>
      <c r="F337" s="4"/>
      <c r="G337" s="47"/>
      <c r="H337" s="5"/>
      <c r="I337" s="18"/>
      <c r="J337" s="18"/>
      <c r="K337" s="7" t="str">
        <f t="shared" si="60"/>
        <v>ญ.</v>
      </c>
      <c r="L337" s="19"/>
      <c r="M337" s="19"/>
      <c r="N337" s="19"/>
      <c r="O337" s="45" t="str">
        <f t="shared" si="61"/>
        <v>//</v>
      </c>
      <c r="P337" s="6">
        <f t="shared" si="62"/>
        <v>0</v>
      </c>
      <c r="Q337" s="7">
        <f t="shared" si="63"/>
        <v>0</v>
      </c>
      <c r="R337" s="8"/>
      <c r="S337" s="8">
        <v>41548</v>
      </c>
      <c r="T337" s="9"/>
      <c r="U337" s="9"/>
      <c r="V337" s="9"/>
      <c r="W337" s="55">
        <f>SUMIFS(PLAN!B:B,PLAN!A:A,AY337)</f>
        <v>0</v>
      </c>
      <c r="X337" s="3">
        <f>SUMIFS(PLAN!C:C,PLAN!A:A,AY337)</f>
        <v>0</v>
      </c>
      <c r="Y337" s="10">
        <f>SUMIFS(PLAN!D:D,PLAN!A:A,AY337)</f>
        <v>0</v>
      </c>
      <c r="Z337" s="3">
        <f>SUMIFS(PLAN!E:E,PLAN!A:A,AY337)</f>
        <v>0</v>
      </c>
      <c r="AA337" s="3">
        <f>SUMIFS(PLAN!F:F,PLAN!A:A,AY337)</f>
        <v>0</v>
      </c>
      <c r="AB337" s="3">
        <f>SUMIFS(PLAN!G:G,PLAN!A:A,AY337)</f>
        <v>0</v>
      </c>
      <c r="AC337" s="11"/>
      <c r="AD337" s="52"/>
      <c r="AE337" s="12">
        <v>1.28</v>
      </c>
      <c r="AF337" s="12">
        <v>0.42</v>
      </c>
      <c r="AG337" s="12">
        <v>0.02</v>
      </c>
      <c r="AH337" s="12">
        <v>0.18</v>
      </c>
      <c r="AI337" s="12"/>
      <c r="AJ337" s="12">
        <v>0.24</v>
      </c>
      <c r="AK337" s="67">
        <f>SUMIFS(PLAN!H:H,PLAN!A:A,AY337)</f>
        <v>0</v>
      </c>
      <c r="AL337" s="13"/>
      <c r="AM337" s="14">
        <f t="shared" si="65"/>
        <v>0</v>
      </c>
      <c r="AN337" s="14">
        <f t="shared" si="66"/>
        <v>0</v>
      </c>
      <c r="AO337" s="14">
        <f t="shared" si="67"/>
        <v>0</v>
      </c>
      <c r="AP337" s="14">
        <f t="shared" si="68"/>
        <v>0</v>
      </c>
      <c r="AQ337" s="14">
        <f t="shared" si="69"/>
        <v>0</v>
      </c>
      <c r="AR337" s="14">
        <f t="shared" si="70"/>
        <v>0</v>
      </c>
      <c r="AS337" s="14"/>
      <c r="AT337" s="14">
        <f t="shared" si="71"/>
        <v>0</v>
      </c>
      <c r="AU337" s="15" t="s">
        <v>3</v>
      </c>
      <c r="AV337" s="16">
        <f t="shared" si="64"/>
        <v>41548</v>
      </c>
      <c r="AW337" s="17"/>
      <c r="AX337" s="2"/>
      <c r="AY337" s="47"/>
    </row>
    <row r="338" spans="1:51" s="44" customFormat="1" ht="21">
      <c r="A338" s="2"/>
      <c r="B338" s="2">
        <v>81001042</v>
      </c>
      <c r="C338" s="52" t="s">
        <v>284</v>
      </c>
      <c r="D338" s="3">
        <v>338</v>
      </c>
      <c r="E338" s="3"/>
      <c r="F338" s="4"/>
      <c r="G338" s="47"/>
      <c r="H338" s="5"/>
      <c r="I338" s="18"/>
      <c r="J338" s="18"/>
      <c r="K338" s="7" t="str">
        <f t="shared" si="60"/>
        <v>ญ.</v>
      </c>
      <c r="L338" s="19"/>
      <c r="M338" s="19"/>
      <c r="N338" s="19"/>
      <c r="O338" s="45" t="str">
        <f t="shared" si="61"/>
        <v>//</v>
      </c>
      <c r="P338" s="6">
        <f t="shared" si="62"/>
        <v>0</v>
      </c>
      <c r="Q338" s="7">
        <f t="shared" si="63"/>
        <v>0</v>
      </c>
      <c r="R338" s="8"/>
      <c r="S338" s="8">
        <v>41548</v>
      </c>
      <c r="T338" s="9"/>
      <c r="U338" s="9"/>
      <c r="V338" s="9"/>
      <c r="W338" s="55">
        <f>SUMIFS(PLAN!B:B,PLAN!A:A,AY338)</f>
        <v>0</v>
      </c>
      <c r="X338" s="3">
        <f>SUMIFS(PLAN!C:C,PLAN!A:A,AY338)</f>
        <v>0</v>
      </c>
      <c r="Y338" s="10">
        <f>SUMIFS(PLAN!D:D,PLAN!A:A,AY338)</f>
        <v>0</v>
      </c>
      <c r="Z338" s="3">
        <f>SUMIFS(PLAN!E:E,PLAN!A:A,AY338)</f>
        <v>0</v>
      </c>
      <c r="AA338" s="3">
        <f>SUMIFS(PLAN!F:F,PLAN!A:A,AY338)</f>
        <v>0</v>
      </c>
      <c r="AB338" s="3">
        <f>SUMIFS(PLAN!G:G,PLAN!A:A,AY338)</f>
        <v>0</v>
      </c>
      <c r="AC338" s="11"/>
      <c r="AD338" s="52"/>
      <c r="AE338" s="12">
        <v>1.28</v>
      </c>
      <c r="AF338" s="12">
        <v>0.42</v>
      </c>
      <c r="AG338" s="12">
        <v>0.02</v>
      </c>
      <c r="AH338" s="12">
        <v>0.18</v>
      </c>
      <c r="AI338" s="12"/>
      <c r="AJ338" s="12">
        <v>0.24</v>
      </c>
      <c r="AK338" s="67">
        <f>SUMIFS(PLAN!H:H,PLAN!A:A,AY338)</f>
        <v>0</v>
      </c>
      <c r="AL338" s="13"/>
      <c r="AM338" s="14">
        <f t="shared" si="65"/>
        <v>0</v>
      </c>
      <c r="AN338" s="14">
        <f t="shared" si="66"/>
        <v>0</v>
      </c>
      <c r="AO338" s="14">
        <f t="shared" si="67"/>
        <v>0</v>
      </c>
      <c r="AP338" s="14">
        <f t="shared" si="68"/>
        <v>0</v>
      </c>
      <c r="AQ338" s="14">
        <f t="shared" si="69"/>
        <v>0</v>
      </c>
      <c r="AR338" s="14">
        <f t="shared" si="70"/>
        <v>0</v>
      </c>
      <c r="AS338" s="14"/>
      <c r="AT338" s="14">
        <f t="shared" si="71"/>
        <v>0</v>
      </c>
      <c r="AU338" s="15" t="s">
        <v>3</v>
      </c>
      <c r="AV338" s="16">
        <f t="shared" si="64"/>
        <v>41548</v>
      </c>
      <c r="AW338" s="17"/>
      <c r="AX338" s="2"/>
      <c r="AY338" s="47"/>
    </row>
    <row r="339" spans="1:51" s="44" customFormat="1" ht="21">
      <c r="A339" s="2"/>
      <c r="B339" s="2">
        <v>81001042</v>
      </c>
      <c r="C339" s="52" t="s">
        <v>284</v>
      </c>
      <c r="D339" s="3">
        <v>339</v>
      </c>
      <c r="E339" s="3"/>
      <c r="F339" s="4"/>
      <c r="G339" s="47"/>
      <c r="H339" s="5"/>
      <c r="I339" s="18"/>
      <c r="J339" s="18"/>
      <c r="K339" s="7" t="str">
        <f t="shared" si="60"/>
        <v>ญ.</v>
      </c>
      <c r="L339" s="19"/>
      <c r="M339" s="19"/>
      <c r="N339" s="19"/>
      <c r="O339" s="45" t="str">
        <f t="shared" si="61"/>
        <v>//</v>
      </c>
      <c r="P339" s="6">
        <f t="shared" si="62"/>
        <v>0</v>
      </c>
      <c r="Q339" s="7">
        <f t="shared" si="63"/>
        <v>0</v>
      </c>
      <c r="R339" s="8"/>
      <c r="S339" s="8">
        <v>41548</v>
      </c>
      <c r="T339" s="9"/>
      <c r="U339" s="9"/>
      <c r="V339" s="9"/>
      <c r="W339" s="55">
        <f>SUMIFS(PLAN!B:B,PLAN!A:A,AY339)</f>
        <v>0</v>
      </c>
      <c r="X339" s="3">
        <f>SUMIFS(PLAN!C:C,PLAN!A:A,AY339)</f>
        <v>0</v>
      </c>
      <c r="Y339" s="10">
        <f>SUMIFS(PLAN!D:D,PLAN!A:A,AY339)</f>
        <v>0</v>
      </c>
      <c r="Z339" s="3">
        <f>SUMIFS(PLAN!E:E,PLAN!A:A,AY339)</f>
        <v>0</v>
      </c>
      <c r="AA339" s="3">
        <f>SUMIFS(PLAN!F:F,PLAN!A:A,AY339)</f>
        <v>0</v>
      </c>
      <c r="AB339" s="3">
        <f>SUMIFS(PLAN!G:G,PLAN!A:A,AY339)</f>
        <v>0</v>
      </c>
      <c r="AC339" s="11"/>
      <c r="AD339" s="52"/>
      <c r="AE339" s="12">
        <v>1.28</v>
      </c>
      <c r="AF339" s="12">
        <v>0.42</v>
      </c>
      <c r="AG339" s="12">
        <v>0.02</v>
      </c>
      <c r="AH339" s="12">
        <v>0.18</v>
      </c>
      <c r="AI339" s="12"/>
      <c r="AJ339" s="12">
        <v>0.24</v>
      </c>
      <c r="AK339" s="67">
        <f>SUMIFS(PLAN!H:H,PLAN!A:A,AY339)</f>
        <v>0</v>
      </c>
      <c r="AL339" s="13"/>
      <c r="AM339" s="14">
        <f t="shared" si="65"/>
        <v>0</v>
      </c>
      <c r="AN339" s="14">
        <f t="shared" si="66"/>
        <v>0</v>
      </c>
      <c r="AO339" s="14">
        <f t="shared" si="67"/>
        <v>0</v>
      </c>
      <c r="AP339" s="14">
        <f t="shared" si="68"/>
        <v>0</v>
      </c>
      <c r="AQ339" s="14">
        <f t="shared" si="69"/>
        <v>0</v>
      </c>
      <c r="AR339" s="14">
        <f t="shared" si="70"/>
        <v>0</v>
      </c>
      <c r="AS339" s="14"/>
      <c r="AT339" s="14">
        <f t="shared" si="71"/>
        <v>0</v>
      </c>
      <c r="AU339" s="15" t="s">
        <v>3</v>
      </c>
      <c r="AV339" s="16">
        <f t="shared" si="64"/>
        <v>41548</v>
      </c>
      <c r="AW339" s="17"/>
      <c r="AX339" s="2"/>
      <c r="AY339" s="47"/>
    </row>
    <row r="340" spans="1:51" s="44" customFormat="1" ht="21">
      <c r="A340" s="2"/>
      <c r="B340" s="2">
        <v>81001042</v>
      </c>
      <c r="C340" s="52" t="s">
        <v>284</v>
      </c>
      <c r="D340" s="3">
        <v>340</v>
      </c>
      <c r="E340" s="3"/>
      <c r="F340" s="4"/>
      <c r="G340" s="47"/>
      <c r="H340" s="5"/>
      <c r="I340" s="18"/>
      <c r="J340" s="18"/>
      <c r="K340" s="7" t="str">
        <f t="shared" si="60"/>
        <v>ญ.</v>
      </c>
      <c r="L340" s="19"/>
      <c r="M340" s="19"/>
      <c r="N340" s="19"/>
      <c r="O340" s="45" t="str">
        <f t="shared" si="61"/>
        <v>//</v>
      </c>
      <c r="P340" s="6">
        <f t="shared" si="62"/>
        <v>0</v>
      </c>
      <c r="Q340" s="7">
        <f t="shared" si="63"/>
        <v>0</v>
      </c>
      <c r="R340" s="8"/>
      <c r="S340" s="8">
        <v>41548</v>
      </c>
      <c r="T340" s="9"/>
      <c r="U340" s="9"/>
      <c r="V340" s="9"/>
      <c r="W340" s="55">
        <f>SUMIFS(PLAN!B:B,PLAN!A:A,AY340)</f>
        <v>0</v>
      </c>
      <c r="X340" s="3">
        <f>SUMIFS(PLAN!C:C,PLAN!A:A,AY340)</f>
        <v>0</v>
      </c>
      <c r="Y340" s="10">
        <f>SUMIFS(PLAN!D:D,PLAN!A:A,AY340)</f>
        <v>0</v>
      </c>
      <c r="Z340" s="3">
        <f>SUMIFS(PLAN!E:E,PLAN!A:A,AY340)</f>
        <v>0</v>
      </c>
      <c r="AA340" s="3">
        <f>SUMIFS(PLAN!F:F,PLAN!A:A,AY340)</f>
        <v>0</v>
      </c>
      <c r="AB340" s="3">
        <f>SUMIFS(PLAN!G:G,PLAN!A:A,AY340)</f>
        <v>0</v>
      </c>
      <c r="AC340" s="11"/>
      <c r="AD340" s="52"/>
      <c r="AE340" s="12">
        <v>1.28</v>
      </c>
      <c r="AF340" s="12">
        <v>0.42</v>
      </c>
      <c r="AG340" s="12">
        <v>0.02</v>
      </c>
      <c r="AH340" s="12">
        <v>0.18</v>
      </c>
      <c r="AI340" s="12"/>
      <c r="AJ340" s="12">
        <v>0.24</v>
      </c>
      <c r="AK340" s="67">
        <f>SUMIFS(PLAN!H:H,PLAN!A:A,AY340)</f>
        <v>0</v>
      </c>
      <c r="AL340" s="13"/>
      <c r="AM340" s="14">
        <f t="shared" si="65"/>
        <v>0</v>
      </c>
      <c r="AN340" s="14">
        <f t="shared" si="66"/>
        <v>0</v>
      </c>
      <c r="AO340" s="14">
        <f t="shared" si="67"/>
        <v>0</v>
      </c>
      <c r="AP340" s="14">
        <f t="shared" si="68"/>
        <v>0</v>
      </c>
      <c r="AQ340" s="14">
        <f t="shared" si="69"/>
        <v>0</v>
      </c>
      <c r="AR340" s="14">
        <f t="shared" si="70"/>
        <v>0</v>
      </c>
      <c r="AS340" s="14"/>
      <c r="AT340" s="14">
        <f t="shared" si="71"/>
        <v>0</v>
      </c>
      <c r="AU340" s="15" t="s">
        <v>3</v>
      </c>
      <c r="AV340" s="16">
        <f t="shared" si="64"/>
        <v>41548</v>
      </c>
      <c r="AW340" s="17"/>
      <c r="AX340" s="2"/>
      <c r="AY340" s="47"/>
    </row>
    <row r="341" spans="1:51" s="44" customFormat="1" ht="21">
      <c r="A341" s="2"/>
      <c r="B341" s="2">
        <v>81001042</v>
      </c>
      <c r="C341" s="52" t="s">
        <v>284</v>
      </c>
      <c r="D341" s="3">
        <v>341</v>
      </c>
      <c r="E341" s="3"/>
      <c r="F341" s="4"/>
      <c r="G341" s="47"/>
      <c r="H341" s="5"/>
      <c r="I341" s="18"/>
      <c r="J341" s="18"/>
      <c r="K341" s="7" t="str">
        <f t="shared" si="60"/>
        <v>ญ.</v>
      </c>
      <c r="L341" s="19"/>
      <c r="M341" s="19"/>
      <c r="N341" s="19"/>
      <c r="O341" s="45" t="str">
        <f t="shared" si="61"/>
        <v>//</v>
      </c>
      <c r="P341" s="6">
        <f t="shared" si="62"/>
        <v>0</v>
      </c>
      <c r="Q341" s="7">
        <f t="shared" si="63"/>
        <v>0</v>
      </c>
      <c r="R341" s="8"/>
      <c r="S341" s="8">
        <v>41548</v>
      </c>
      <c r="T341" s="9"/>
      <c r="U341" s="9"/>
      <c r="V341" s="9"/>
      <c r="W341" s="55">
        <f>SUMIFS(PLAN!B:B,PLAN!A:A,AY341)</f>
        <v>0</v>
      </c>
      <c r="X341" s="3">
        <f>SUMIFS(PLAN!C:C,PLAN!A:A,AY341)</f>
        <v>0</v>
      </c>
      <c r="Y341" s="10">
        <f>SUMIFS(PLAN!D:D,PLAN!A:A,AY341)</f>
        <v>0</v>
      </c>
      <c r="Z341" s="3">
        <f>SUMIFS(PLAN!E:E,PLAN!A:A,AY341)</f>
        <v>0</v>
      </c>
      <c r="AA341" s="3">
        <f>SUMIFS(PLAN!F:F,PLAN!A:A,AY341)</f>
        <v>0</v>
      </c>
      <c r="AB341" s="3">
        <f>SUMIFS(PLAN!G:G,PLAN!A:A,AY341)</f>
        <v>0</v>
      </c>
      <c r="AC341" s="11"/>
      <c r="AD341" s="52"/>
      <c r="AE341" s="12">
        <v>1.28</v>
      </c>
      <c r="AF341" s="12">
        <v>0.42</v>
      </c>
      <c r="AG341" s="12">
        <v>0.02</v>
      </c>
      <c r="AH341" s="12">
        <v>0.18</v>
      </c>
      <c r="AI341" s="12"/>
      <c r="AJ341" s="12">
        <v>0.24</v>
      </c>
      <c r="AK341" s="67">
        <f>SUMIFS(PLAN!H:H,PLAN!A:A,AY341)</f>
        <v>0</v>
      </c>
      <c r="AL341" s="13"/>
      <c r="AM341" s="14">
        <f t="shared" si="65"/>
        <v>0</v>
      </c>
      <c r="AN341" s="14">
        <f t="shared" si="66"/>
        <v>0</v>
      </c>
      <c r="AO341" s="14">
        <f t="shared" si="67"/>
        <v>0</v>
      </c>
      <c r="AP341" s="14">
        <f t="shared" si="68"/>
        <v>0</v>
      </c>
      <c r="AQ341" s="14">
        <f t="shared" si="69"/>
        <v>0</v>
      </c>
      <c r="AR341" s="14">
        <f t="shared" si="70"/>
        <v>0</v>
      </c>
      <c r="AS341" s="14"/>
      <c r="AT341" s="14">
        <f t="shared" si="71"/>
        <v>0</v>
      </c>
      <c r="AU341" s="15" t="s">
        <v>3</v>
      </c>
      <c r="AV341" s="16">
        <f t="shared" si="64"/>
        <v>41548</v>
      </c>
      <c r="AW341" s="17"/>
      <c r="AX341" s="2"/>
      <c r="AY341" s="47"/>
    </row>
    <row r="342" spans="1:51" s="44" customFormat="1" ht="21">
      <c r="A342" s="2"/>
      <c r="B342" s="2">
        <v>81001042</v>
      </c>
      <c r="C342" s="52" t="s">
        <v>284</v>
      </c>
      <c r="D342" s="3">
        <v>342</v>
      </c>
      <c r="E342" s="3"/>
      <c r="F342" s="4"/>
      <c r="G342" s="47"/>
      <c r="H342" s="5"/>
      <c r="I342" s="18"/>
      <c r="J342" s="18"/>
      <c r="K342" s="7" t="str">
        <f t="shared" si="60"/>
        <v>ญ.</v>
      </c>
      <c r="L342" s="19"/>
      <c r="M342" s="19"/>
      <c r="N342" s="19"/>
      <c r="O342" s="45" t="str">
        <f t="shared" si="61"/>
        <v>//</v>
      </c>
      <c r="P342" s="6">
        <f t="shared" si="62"/>
        <v>0</v>
      </c>
      <c r="Q342" s="7">
        <f t="shared" si="63"/>
        <v>0</v>
      </c>
      <c r="R342" s="8"/>
      <c r="S342" s="8">
        <v>41548</v>
      </c>
      <c r="T342" s="9"/>
      <c r="U342" s="9"/>
      <c r="V342" s="9"/>
      <c r="W342" s="55">
        <f>SUMIFS(PLAN!B:B,PLAN!A:A,AY342)</f>
        <v>0</v>
      </c>
      <c r="X342" s="3">
        <f>SUMIFS(PLAN!C:C,PLAN!A:A,AY342)</f>
        <v>0</v>
      </c>
      <c r="Y342" s="10">
        <f>SUMIFS(PLAN!D:D,PLAN!A:A,AY342)</f>
        <v>0</v>
      </c>
      <c r="Z342" s="3">
        <f>SUMIFS(PLAN!E:E,PLAN!A:A,AY342)</f>
        <v>0</v>
      </c>
      <c r="AA342" s="3">
        <f>SUMIFS(PLAN!F:F,PLAN!A:A,AY342)</f>
        <v>0</v>
      </c>
      <c r="AB342" s="3">
        <f>SUMIFS(PLAN!G:G,PLAN!A:A,AY342)</f>
        <v>0</v>
      </c>
      <c r="AC342" s="11"/>
      <c r="AD342" s="52"/>
      <c r="AE342" s="12">
        <v>1.28</v>
      </c>
      <c r="AF342" s="12">
        <v>0.42</v>
      </c>
      <c r="AG342" s="12">
        <v>0.02</v>
      </c>
      <c r="AH342" s="12">
        <v>0.18</v>
      </c>
      <c r="AI342" s="12"/>
      <c r="AJ342" s="12">
        <v>0.24</v>
      </c>
      <c r="AK342" s="67">
        <f>SUMIFS(PLAN!H:H,PLAN!A:A,AY342)</f>
        <v>0</v>
      </c>
      <c r="AL342" s="13"/>
      <c r="AM342" s="14">
        <f t="shared" si="65"/>
        <v>0</v>
      </c>
      <c r="AN342" s="14">
        <f t="shared" si="66"/>
        <v>0</v>
      </c>
      <c r="AO342" s="14">
        <f t="shared" si="67"/>
        <v>0</v>
      </c>
      <c r="AP342" s="14">
        <f t="shared" si="68"/>
        <v>0</v>
      </c>
      <c r="AQ342" s="14">
        <f t="shared" si="69"/>
        <v>0</v>
      </c>
      <c r="AR342" s="14">
        <f t="shared" si="70"/>
        <v>0</v>
      </c>
      <c r="AS342" s="14"/>
      <c r="AT342" s="14">
        <f t="shared" si="71"/>
        <v>0</v>
      </c>
      <c r="AU342" s="15" t="s">
        <v>3</v>
      </c>
      <c r="AV342" s="16">
        <f t="shared" si="64"/>
        <v>41548</v>
      </c>
      <c r="AW342" s="17"/>
      <c r="AX342" s="2"/>
      <c r="AY342" s="47"/>
    </row>
    <row r="343" spans="1:51" s="44" customFormat="1" ht="21">
      <c r="A343" s="2"/>
      <c r="B343" s="2">
        <v>81001042</v>
      </c>
      <c r="C343" s="52" t="s">
        <v>284</v>
      </c>
      <c r="D343" s="3">
        <v>343</v>
      </c>
      <c r="E343" s="3"/>
      <c r="F343" s="4"/>
      <c r="G343" s="47"/>
      <c r="H343" s="5"/>
      <c r="I343" s="18"/>
      <c r="J343" s="18"/>
      <c r="K343" s="7" t="str">
        <f t="shared" si="60"/>
        <v>ญ.</v>
      </c>
      <c r="L343" s="19"/>
      <c r="M343" s="19"/>
      <c r="N343" s="19"/>
      <c r="O343" s="45" t="str">
        <f t="shared" si="61"/>
        <v>//</v>
      </c>
      <c r="P343" s="6">
        <f t="shared" si="62"/>
        <v>0</v>
      </c>
      <c r="Q343" s="7">
        <f t="shared" si="63"/>
        <v>0</v>
      </c>
      <c r="R343" s="8"/>
      <c r="S343" s="8">
        <v>41548</v>
      </c>
      <c r="T343" s="9"/>
      <c r="U343" s="9"/>
      <c r="V343" s="9"/>
      <c r="W343" s="55">
        <f>SUMIFS(PLAN!B:B,PLAN!A:A,AY343)</f>
        <v>0</v>
      </c>
      <c r="X343" s="3">
        <f>SUMIFS(PLAN!C:C,PLAN!A:A,AY343)</f>
        <v>0</v>
      </c>
      <c r="Y343" s="10">
        <f>SUMIFS(PLAN!D:D,PLAN!A:A,AY343)</f>
        <v>0</v>
      </c>
      <c r="Z343" s="3">
        <f>SUMIFS(PLAN!E:E,PLAN!A:A,AY343)</f>
        <v>0</v>
      </c>
      <c r="AA343" s="3">
        <f>SUMIFS(PLAN!F:F,PLAN!A:A,AY343)</f>
        <v>0</v>
      </c>
      <c r="AB343" s="3">
        <f>SUMIFS(PLAN!G:G,PLAN!A:A,AY343)</f>
        <v>0</v>
      </c>
      <c r="AC343" s="11"/>
      <c r="AD343" s="52"/>
      <c r="AE343" s="12">
        <v>1.28</v>
      </c>
      <c r="AF343" s="12">
        <v>0.42</v>
      </c>
      <c r="AG343" s="12">
        <v>0.02</v>
      </c>
      <c r="AH343" s="12">
        <v>0.18</v>
      </c>
      <c r="AI343" s="12"/>
      <c r="AJ343" s="12">
        <v>0.24</v>
      </c>
      <c r="AK343" s="67">
        <f>SUMIFS(PLAN!H:H,PLAN!A:A,AY343)</f>
        <v>0</v>
      </c>
      <c r="AL343" s="13"/>
      <c r="AM343" s="14">
        <f t="shared" si="65"/>
        <v>0</v>
      </c>
      <c r="AN343" s="14">
        <f t="shared" si="66"/>
        <v>0</v>
      </c>
      <c r="AO343" s="14">
        <f t="shared" si="67"/>
        <v>0</v>
      </c>
      <c r="AP343" s="14">
        <f t="shared" si="68"/>
        <v>0</v>
      </c>
      <c r="AQ343" s="14">
        <f t="shared" si="69"/>
        <v>0</v>
      </c>
      <c r="AR343" s="14">
        <f t="shared" si="70"/>
        <v>0</v>
      </c>
      <c r="AS343" s="14"/>
      <c r="AT343" s="14">
        <f t="shared" si="71"/>
        <v>0</v>
      </c>
      <c r="AU343" s="15" t="s">
        <v>3</v>
      </c>
      <c r="AV343" s="16">
        <f t="shared" si="64"/>
        <v>41548</v>
      </c>
      <c r="AW343" s="17"/>
      <c r="AX343" s="2"/>
      <c r="AY343" s="47"/>
    </row>
    <row r="344" spans="1:51" s="44" customFormat="1" ht="21">
      <c r="A344" s="2"/>
      <c r="B344" s="2">
        <v>81001042</v>
      </c>
      <c r="C344" s="52" t="s">
        <v>284</v>
      </c>
      <c r="D344" s="3">
        <v>344</v>
      </c>
      <c r="E344" s="3"/>
      <c r="F344" s="4"/>
      <c r="G344" s="47"/>
      <c r="H344" s="5"/>
      <c r="I344" s="18"/>
      <c r="J344" s="18"/>
      <c r="K344" s="7" t="str">
        <f t="shared" si="60"/>
        <v>ญ.</v>
      </c>
      <c r="L344" s="19"/>
      <c r="M344" s="19"/>
      <c r="N344" s="19"/>
      <c r="O344" s="45" t="str">
        <f t="shared" si="61"/>
        <v>//</v>
      </c>
      <c r="P344" s="6">
        <f t="shared" si="62"/>
        <v>0</v>
      </c>
      <c r="Q344" s="7">
        <f t="shared" si="63"/>
        <v>0</v>
      </c>
      <c r="R344" s="8"/>
      <c r="S344" s="8">
        <v>41548</v>
      </c>
      <c r="T344" s="9"/>
      <c r="U344" s="9"/>
      <c r="V344" s="9"/>
      <c r="W344" s="55">
        <f>SUMIFS(PLAN!B:B,PLAN!A:A,AY344)</f>
        <v>0</v>
      </c>
      <c r="X344" s="3">
        <f>SUMIFS(PLAN!C:C,PLAN!A:A,AY344)</f>
        <v>0</v>
      </c>
      <c r="Y344" s="10">
        <f>SUMIFS(PLAN!D:D,PLAN!A:A,AY344)</f>
        <v>0</v>
      </c>
      <c r="Z344" s="3">
        <f>SUMIFS(PLAN!E:E,PLAN!A:A,AY344)</f>
        <v>0</v>
      </c>
      <c r="AA344" s="3">
        <f>SUMIFS(PLAN!F:F,PLAN!A:A,AY344)</f>
        <v>0</v>
      </c>
      <c r="AB344" s="3">
        <f>SUMIFS(PLAN!G:G,PLAN!A:A,AY344)</f>
        <v>0</v>
      </c>
      <c r="AC344" s="11"/>
      <c r="AD344" s="52"/>
      <c r="AE344" s="12">
        <v>1.28</v>
      </c>
      <c r="AF344" s="12">
        <v>0.42</v>
      </c>
      <c r="AG344" s="12">
        <v>0.02</v>
      </c>
      <c r="AH344" s="12">
        <v>0.18</v>
      </c>
      <c r="AI344" s="12"/>
      <c r="AJ344" s="12">
        <v>0.24</v>
      </c>
      <c r="AK344" s="67">
        <f>SUMIFS(PLAN!H:H,PLAN!A:A,AY344)</f>
        <v>0</v>
      </c>
      <c r="AL344" s="13"/>
      <c r="AM344" s="14">
        <f t="shared" si="65"/>
        <v>0</v>
      </c>
      <c r="AN344" s="14">
        <f t="shared" si="66"/>
        <v>0</v>
      </c>
      <c r="AO344" s="14">
        <f t="shared" si="67"/>
        <v>0</v>
      </c>
      <c r="AP344" s="14">
        <f t="shared" si="68"/>
        <v>0</v>
      </c>
      <c r="AQ344" s="14">
        <f t="shared" si="69"/>
        <v>0</v>
      </c>
      <c r="AR344" s="14">
        <f t="shared" si="70"/>
        <v>0</v>
      </c>
      <c r="AS344" s="14"/>
      <c r="AT344" s="14">
        <f t="shared" si="71"/>
        <v>0</v>
      </c>
      <c r="AU344" s="15" t="s">
        <v>3</v>
      </c>
      <c r="AV344" s="16">
        <f t="shared" si="64"/>
        <v>41548</v>
      </c>
      <c r="AW344" s="17"/>
      <c r="AX344" s="2"/>
      <c r="AY344" s="47"/>
    </row>
    <row r="345" spans="1:51" s="44" customFormat="1" ht="21">
      <c r="A345" s="2"/>
      <c r="B345" s="2">
        <v>81001042</v>
      </c>
      <c r="C345" s="52" t="s">
        <v>284</v>
      </c>
      <c r="D345" s="3">
        <v>345</v>
      </c>
      <c r="E345" s="3"/>
      <c r="F345" s="4"/>
      <c r="G345" s="47"/>
      <c r="H345" s="5"/>
      <c r="I345" s="18"/>
      <c r="J345" s="18"/>
      <c r="K345" s="7" t="str">
        <f t="shared" si="60"/>
        <v>ญ.</v>
      </c>
      <c r="L345" s="19"/>
      <c r="M345" s="19"/>
      <c r="N345" s="19"/>
      <c r="O345" s="45" t="str">
        <f t="shared" si="61"/>
        <v>//</v>
      </c>
      <c r="P345" s="6">
        <f t="shared" si="62"/>
        <v>0</v>
      </c>
      <c r="Q345" s="7">
        <f t="shared" si="63"/>
        <v>0</v>
      </c>
      <c r="R345" s="8"/>
      <c r="S345" s="8">
        <v>41548</v>
      </c>
      <c r="T345" s="9"/>
      <c r="U345" s="9"/>
      <c r="V345" s="9"/>
      <c r="W345" s="55">
        <f>SUMIFS(PLAN!B:B,PLAN!A:A,AY345)</f>
        <v>0</v>
      </c>
      <c r="X345" s="3">
        <f>SUMIFS(PLAN!C:C,PLAN!A:A,AY345)</f>
        <v>0</v>
      </c>
      <c r="Y345" s="10">
        <f>SUMIFS(PLAN!D:D,PLAN!A:A,AY345)</f>
        <v>0</v>
      </c>
      <c r="Z345" s="3">
        <f>SUMIFS(PLAN!E:E,PLAN!A:A,AY345)</f>
        <v>0</v>
      </c>
      <c r="AA345" s="3">
        <f>SUMIFS(PLAN!F:F,PLAN!A:A,AY345)</f>
        <v>0</v>
      </c>
      <c r="AB345" s="3">
        <f>SUMIFS(PLAN!G:G,PLAN!A:A,AY345)</f>
        <v>0</v>
      </c>
      <c r="AC345" s="11"/>
      <c r="AD345" s="52"/>
      <c r="AE345" s="12">
        <v>1.28</v>
      </c>
      <c r="AF345" s="12">
        <v>0.42</v>
      </c>
      <c r="AG345" s="12">
        <v>0.02</v>
      </c>
      <c r="AH345" s="12">
        <v>0.18</v>
      </c>
      <c r="AI345" s="12"/>
      <c r="AJ345" s="12">
        <v>0.24</v>
      </c>
      <c r="AK345" s="67">
        <f>SUMIFS(PLAN!H:H,PLAN!A:A,AY345)</f>
        <v>0</v>
      </c>
      <c r="AL345" s="13"/>
      <c r="AM345" s="14">
        <f t="shared" si="65"/>
        <v>0</v>
      </c>
      <c r="AN345" s="14">
        <f t="shared" si="66"/>
        <v>0</v>
      </c>
      <c r="AO345" s="14">
        <f t="shared" si="67"/>
        <v>0</v>
      </c>
      <c r="AP345" s="14">
        <f t="shared" si="68"/>
        <v>0</v>
      </c>
      <c r="AQ345" s="14">
        <f t="shared" si="69"/>
        <v>0</v>
      </c>
      <c r="AR345" s="14">
        <f t="shared" si="70"/>
        <v>0</v>
      </c>
      <c r="AS345" s="14"/>
      <c r="AT345" s="14">
        <f t="shared" si="71"/>
        <v>0</v>
      </c>
      <c r="AU345" s="15" t="s">
        <v>3</v>
      </c>
      <c r="AV345" s="16">
        <f t="shared" si="64"/>
        <v>41548</v>
      </c>
      <c r="AW345" s="17"/>
      <c r="AX345" s="2"/>
      <c r="AY345" s="47"/>
    </row>
    <row r="346" spans="1:51" s="44" customFormat="1" ht="21">
      <c r="A346" s="2"/>
      <c r="B346" s="2">
        <v>81001042</v>
      </c>
      <c r="C346" s="52" t="s">
        <v>284</v>
      </c>
      <c r="D346" s="3">
        <v>346</v>
      </c>
      <c r="E346" s="3"/>
      <c r="F346" s="4"/>
      <c r="G346" s="47"/>
      <c r="H346" s="5"/>
      <c r="I346" s="18"/>
      <c r="J346" s="18"/>
      <c r="K346" s="7" t="str">
        <f t="shared" si="60"/>
        <v>ญ.</v>
      </c>
      <c r="L346" s="19"/>
      <c r="M346" s="19"/>
      <c r="N346" s="19"/>
      <c r="O346" s="45" t="str">
        <f t="shared" si="61"/>
        <v>//</v>
      </c>
      <c r="P346" s="6">
        <f t="shared" si="62"/>
        <v>0</v>
      </c>
      <c r="Q346" s="7">
        <f t="shared" si="63"/>
        <v>0</v>
      </c>
      <c r="R346" s="8"/>
      <c r="S346" s="8">
        <v>41548</v>
      </c>
      <c r="T346" s="9"/>
      <c r="U346" s="9"/>
      <c r="V346" s="9"/>
      <c r="W346" s="55">
        <f>SUMIFS(PLAN!B:B,PLAN!A:A,AY346)</f>
        <v>0</v>
      </c>
      <c r="X346" s="3">
        <f>SUMIFS(PLAN!C:C,PLAN!A:A,AY346)</f>
        <v>0</v>
      </c>
      <c r="Y346" s="10">
        <f>SUMIFS(PLAN!D:D,PLAN!A:A,AY346)</f>
        <v>0</v>
      </c>
      <c r="Z346" s="3">
        <f>SUMIFS(PLAN!E:E,PLAN!A:A,AY346)</f>
        <v>0</v>
      </c>
      <c r="AA346" s="3">
        <f>SUMIFS(PLAN!F:F,PLAN!A:A,AY346)</f>
        <v>0</v>
      </c>
      <c r="AB346" s="3">
        <f>SUMIFS(PLAN!G:G,PLAN!A:A,AY346)</f>
        <v>0</v>
      </c>
      <c r="AC346" s="11"/>
      <c r="AD346" s="52"/>
      <c r="AE346" s="12">
        <v>1.28</v>
      </c>
      <c r="AF346" s="12">
        <v>0.42</v>
      </c>
      <c r="AG346" s="12">
        <v>0.02</v>
      </c>
      <c r="AH346" s="12">
        <v>0.18</v>
      </c>
      <c r="AI346" s="12"/>
      <c r="AJ346" s="12">
        <v>0.24</v>
      </c>
      <c r="AK346" s="67">
        <f>SUMIFS(PLAN!H:H,PLAN!A:A,AY346)</f>
        <v>0</v>
      </c>
      <c r="AL346" s="13"/>
      <c r="AM346" s="14">
        <f t="shared" si="65"/>
        <v>0</v>
      </c>
      <c r="AN346" s="14">
        <f t="shared" si="66"/>
        <v>0</v>
      </c>
      <c r="AO346" s="14">
        <f t="shared" si="67"/>
        <v>0</v>
      </c>
      <c r="AP346" s="14">
        <f t="shared" si="68"/>
        <v>0</v>
      </c>
      <c r="AQ346" s="14">
        <f t="shared" si="69"/>
        <v>0</v>
      </c>
      <c r="AR346" s="14">
        <f t="shared" si="70"/>
        <v>0</v>
      </c>
      <c r="AS346" s="14"/>
      <c r="AT346" s="14">
        <f t="shared" si="71"/>
        <v>0</v>
      </c>
      <c r="AU346" s="15" t="s">
        <v>3</v>
      </c>
      <c r="AV346" s="16">
        <f t="shared" si="64"/>
        <v>41548</v>
      </c>
      <c r="AW346" s="17"/>
      <c r="AX346" s="2"/>
      <c r="AY346" s="47"/>
    </row>
    <row r="347" spans="1:51" s="44" customFormat="1" ht="21">
      <c r="A347" s="2"/>
      <c r="B347" s="2">
        <v>81001042</v>
      </c>
      <c r="C347" s="52" t="s">
        <v>284</v>
      </c>
      <c r="D347" s="3">
        <v>347</v>
      </c>
      <c r="E347" s="3"/>
      <c r="F347" s="4"/>
      <c r="G347" s="47"/>
      <c r="H347" s="5"/>
      <c r="I347" s="18"/>
      <c r="J347" s="18"/>
      <c r="K347" s="7" t="str">
        <f t="shared" si="60"/>
        <v>ญ.</v>
      </c>
      <c r="L347" s="19"/>
      <c r="M347" s="19"/>
      <c r="N347" s="19"/>
      <c r="O347" s="45" t="str">
        <f t="shared" si="61"/>
        <v>//</v>
      </c>
      <c r="P347" s="6">
        <f t="shared" si="62"/>
        <v>0</v>
      </c>
      <c r="Q347" s="7">
        <f t="shared" si="63"/>
        <v>0</v>
      </c>
      <c r="R347" s="8"/>
      <c r="S347" s="8">
        <v>41548</v>
      </c>
      <c r="T347" s="9"/>
      <c r="U347" s="9"/>
      <c r="V347" s="9"/>
      <c r="W347" s="55">
        <f>SUMIFS(PLAN!B:B,PLAN!A:A,AY347)</f>
        <v>0</v>
      </c>
      <c r="X347" s="3">
        <f>SUMIFS(PLAN!C:C,PLAN!A:A,AY347)</f>
        <v>0</v>
      </c>
      <c r="Y347" s="10">
        <f>SUMIFS(PLAN!D:D,PLAN!A:A,AY347)</f>
        <v>0</v>
      </c>
      <c r="Z347" s="3">
        <f>SUMIFS(PLAN!E:E,PLAN!A:A,AY347)</f>
        <v>0</v>
      </c>
      <c r="AA347" s="3">
        <f>SUMIFS(PLAN!F:F,PLAN!A:A,AY347)</f>
        <v>0</v>
      </c>
      <c r="AB347" s="3">
        <f>SUMIFS(PLAN!G:G,PLAN!A:A,AY347)</f>
        <v>0</v>
      </c>
      <c r="AC347" s="11"/>
      <c r="AD347" s="52"/>
      <c r="AE347" s="12">
        <v>1.28</v>
      </c>
      <c r="AF347" s="12">
        <v>0.42</v>
      </c>
      <c r="AG347" s="12">
        <v>0.02</v>
      </c>
      <c r="AH347" s="12">
        <v>0.18</v>
      </c>
      <c r="AI347" s="12"/>
      <c r="AJ347" s="12">
        <v>0.24</v>
      </c>
      <c r="AK347" s="67">
        <f>SUMIFS(PLAN!H:H,PLAN!A:A,AY347)</f>
        <v>0</v>
      </c>
      <c r="AL347" s="13"/>
      <c r="AM347" s="14">
        <f t="shared" si="65"/>
        <v>0</v>
      </c>
      <c r="AN347" s="14">
        <f t="shared" si="66"/>
        <v>0</v>
      </c>
      <c r="AO347" s="14">
        <f t="shared" si="67"/>
        <v>0</v>
      </c>
      <c r="AP347" s="14">
        <f t="shared" si="68"/>
        <v>0</v>
      </c>
      <c r="AQ347" s="14">
        <f t="shared" si="69"/>
        <v>0</v>
      </c>
      <c r="AR347" s="14">
        <f t="shared" si="70"/>
        <v>0</v>
      </c>
      <c r="AS347" s="14"/>
      <c r="AT347" s="14">
        <f t="shared" si="71"/>
        <v>0</v>
      </c>
      <c r="AU347" s="15" t="s">
        <v>3</v>
      </c>
      <c r="AV347" s="16">
        <f t="shared" si="64"/>
        <v>41548</v>
      </c>
      <c r="AW347" s="17"/>
      <c r="AX347" s="2"/>
      <c r="AY347" s="47"/>
    </row>
    <row r="348" spans="1:51" s="44" customFormat="1" ht="21">
      <c r="A348" s="2"/>
      <c r="B348" s="2">
        <v>81001042</v>
      </c>
      <c r="C348" s="52" t="s">
        <v>284</v>
      </c>
      <c r="D348" s="3">
        <v>348</v>
      </c>
      <c r="E348" s="3"/>
      <c r="F348" s="4"/>
      <c r="G348" s="47"/>
      <c r="H348" s="5"/>
      <c r="I348" s="18"/>
      <c r="J348" s="18"/>
      <c r="K348" s="7" t="str">
        <f t="shared" si="60"/>
        <v>ญ.</v>
      </c>
      <c r="L348" s="19"/>
      <c r="M348" s="19"/>
      <c r="N348" s="19"/>
      <c r="O348" s="45" t="str">
        <f t="shared" si="61"/>
        <v>//</v>
      </c>
      <c r="P348" s="6">
        <f t="shared" si="62"/>
        <v>0</v>
      </c>
      <c r="Q348" s="7">
        <f t="shared" si="63"/>
        <v>0</v>
      </c>
      <c r="R348" s="8"/>
      <c r="S348" s="8">
        <v>41548</v>
      </c>
      <c r="T348" s="9"/>
      <c r="U348" s="9"/>
      <c r="V348" s="9"/>
      <c r="W348" s="55">
        <f>SUMIFS(PLAN!B:B,PLAN!A:A,AY348)</f>
        <v>0</v>
      </c>
      <c r="X348" s="3">
        <f>SUMIFS(PLAN!C:C,PLAN!A:A,AY348)</f>
        <v>0</v>
      </c>
      <c r="Y348" s="10">
        <f>SUMIFS(PLAN!D:D,PLAN!A:A,AY348)</f>
        <v>0</v>
      </c>
      <c r="Z348" s="3">
        <f>SUMIFS(PLAN!E:E,PLAN!A:A,AY348)</f>
        <v>0</v>
      </c>
      <c r="AA348" s="3">
        <f>SUMIFS(PLAN!F:F,PLAN!A:A,AY348)</f>
        <v>0</v>
      </c>
      <c r="AB348" s="3">
        <f>SUMIFS(PLAN!G:G,PLAN!A:A,AY348)</f>
        <v>0</v>
      </c>
      <c r="AC348" s="11"/>
      <c r="AD348" s="52"/>
      <c r="AE348" s="12">
        <v>1.28</v>
      </c>
      <c r="AF348" s="12">
        <v>0.42</v>
      </c>
      <c r="AG348" s="12">
        <v>0.02</v>
      </c>
      <c r="AH348" s="12">
        <v>0.18</v>
      </c>
      <c r="AI348" s="12"/>
      <c r="AJ348" s="12">
        <v>0.24</v>
      </c>
      <c r="AK348" s="67">
        <f>SUMIFS(PLAN!H:H,PLAN!A:A,AY348)</f>
        <v>0</v>
      </c>
      <c r="AL348" s="13"/>
      <c r="AM348" s="14">
        <f t="shared" si="65"/>
        <v>0</v>
      </c>
      <c r="AN348" s="14">
        <f t="shared" si="66"/>
        <v>0</v>
      </c>
      <c r="AO348" s="14">
        <f t="shared" si="67"/>
        <v>0</v>
      </c>
      <c r="AP348" s="14">
        <f t="shared" si="68"/>
        <v>0</v>
      </c>
      <c r="AQ348" s="14">
        <f t="shared" si="69"/>
        <v>0</v>
      </c>
      <c r="AR348" s="14">
        <f t="shared" si="70"/>
        <v>0</v>
      </c>
      <c r="AS348" s="14"/>
      <c r="AT348" s="14">
        <f t="shared" si="71"/>
        <v>0</v>
      </c>
      <c r="AU348" s="15" t="s">
        <v>3</v>
      </c>
      <c r="AV348" s="16">
        <f t="shared" si="64"/>
        <v>41548</v>
      </c>
      <c r="AW348" s="17"/>
      <c r="AX348" s="2"/>
      <c r="AY348" s="47"/>
    </row>
    <row r="349" spans="1:51" s="44" customFormat="1" ht="21">
      <c r="A349" s="2"/>
      <c r="B349" s="2">
        <v>81001042</v>
      </c>
      <c r="C349" s="52" t="s">
        <v>284</v>
      </c>
      <c r="D349" s="3">
        <v>349</v>
      </c>
      <c r="E349" s="3"/>
      <c r="F349" s="4"/>
      <c r="G349" s="47"/>
      <c r="H349" s="5"/>
      <c r="I349" s="18"/>
      <c r="J349" s="18"/>
      <c r="K349" s="7" t="str">
        <f t="shared" si="60"/>
        <v>ญ.</v>
      </c>
      <c r="L349" s="19"/>
      <c r="M349" s="19"/>
      <c r="N349" s="19"/>
      <c r="O349" s="45" t="str">
        <f t="shared" si="61"/>
        <v>//</v>
      </c>
      <c r="P349" s="6">
        <f t="shared" si="62"/>
        <v>0</v>
      </c>
      <c r="Q349" s="7">
        <f t="shared" si="63"/>
        <v>0</v>
      </c>
      <c r="R349" s="8"/>
      <c r="S349" s="8">
        <v>41548</v>
      </c>
      <c r="T349" s="9"/>
      <c r="U349" s="9"/>
      <c r="V349" s="9"/>
      <c r="W349" s="55">
        <f>SUMIFS(PLAN!B:B,PLAN!A:A,AY349)</f>
        <v>0</v>
      </c>
      <c r="X349" s="3">
        <f>SUMIFS(PLAN!C:C,PLAN!A:A,AY349)</f>
        <v>0</v>
      </c>
      <c r="Y349" s="10">
        <f>SUMIFS(PLAN!D:D,PLAN!A:A,AY349)</f>
        <v>0</v>
      </c>
      <c r="Z349" s="3">
        <f>SUMIFS(PLAN!E:E,PLAN!A:A,AY349)</f>
        <v>0</v>
      </c>
      <c r="AA349" s="3">
        <f>SUMIFS(PLAN!F:F,PLAN!A:A,AY349)</f>
        <v>0</v>
      </c>
      <c r="AB349" s="3">
        <f>SUMIFS(PLAN!G:G,PLAN!A:A,AY349)</f>
        <v>0</v>
      </c>
      <c r="AC349" s="11"/>
      <c r="AD349" s="52"/>
      <c r="AE349" s="12">
        <v>1.28</v>
      </c>
      <c r="AF349" s="12">
        <v>0.42</v>
      </c>
      <c r="AG349" s="12">
        <v>0.02</v>
      </c>
      <c r="AH349" s="12">
        <v>0.18</v>
      </c>
      <c r="AI349" s="12"/>
      <c r="AJ349" s="12">
        <v>0.24</v>
      </c>
      <c r="AK349" s="67">
        <f>SUMIFS(PLAN!H:H,PLAN!A:A,AY349)</f>
        <v>0</v>
      </c>
      <c r="AL349" s="13"/>
      <c r="AM349" s="14">
        <f t="shared" si="65"/>
        <v>0</v>
      </c>
      <c r="AN349" s="14">
        <f t="shared" si="66"/>
        <v>0</v>
      </c>
      <c r="AO349" s="14">
        <f t="shared" si="67"/>
        <v>0</v>
      </c>
      <c r="AP349" s="14">
        <f t="shared" si="68"/>
        <v>0</v>
      </c>
      <c r="AQ349" s="14">
        <f t="shared" si="69"/>
        <v>0</v>
      </c>
      <c r="AR349" s="14">
        <f t="shared" si="70"/>
        <v>0</v>
      </c>
      <c r="AS349" s="14"/>
      <c r="AT349" s="14">
        <f t="shared" si="71"/>
        <v>0</v>
      </c>
      <c r="AU349" s="15" t="s">
        <v>3</v>
      </c>
      <c r="AV349" s="16">
        <f t="shared" si="64"/>
        <v>41548</v>
      </c>
      <c r="AW349" s="17"/>
      <c r="AX349" s="2"/>
      <c r="AY349" s="47"/>
    </row>
    <row r="350" spans="1:51" s="44" customFormat="1" ht="21">
      <c r="A350" s="2"/>
      <c r="B350" s="2">
        <v>81001042</v>
      </c>
      <c r="C350" s="52" t="s">
        <v>284</v>
      </c>
      <c r="D350" s="3">
        <v>350</v>
      </c>
      <c r="E350" s="3"/>
      <c r="F350" s="4"/>
      <c r="G350" s="47"/>
      <c r="H350" s="5"/>
      <c r="I350" s="18"/>
      <c r="J350" s="18"/>
      <c r="K350" s="7" t="str">
        <f t="shared" si="60"/>
        <v>ญ.</v>
      </c>
      <c r="L350" s="19"/>
      <c r="M350" s="19"/>
      <c r="N350" s="19"/>
      <c r="O350" s="45" t="str">
        <f t="shared" si="61"/>
        <v>//</v>
      </c>
      <c r="P350" s="6">
        <f t="shared" si="62"/>
        <v>0</v>
      </c>
      <c r="Q350" s="7">
        <f t="shared" si="63"/>
        <v>0</v>
      </c>
      <c r="R350" s="8"/>
      <c r="S350" s="8">
        <v>41548</v>
      </c>
      <c r="T350" s="9"/>
      <c r="U350" s="9"/>
      <c r="V350" s="9"/>
      <c r="W350" s="55">
        <f>SUMIFS(PLAN!B:B,PLAN!A:A,AY350)</f>
        <v>0</v>
      </c>
      <c r="X350" s="3">
        <f>SUMIFS(PLAN!C:C,PLAN!A:A,AY350)</f>
        <v>0</v>
      </c>
      <c r="Y350" s="10">
        <f>SUMIFS(PLAN!D:D,PLAN!A:A,AY350)</f>
        <v>0</v>
      </c>
      <c r="Z350" s="3">
        <f>SUMIFS(PLAN!E:E,PLAN!A:A,AY350)</f>
        <v>0</v>
      </c>
      <c r="AA350" s="3">
        <f>SUMIFS(PLAN!F:F,PLAN!A:A,AY350)</f>
        <v>0</v>
      </c>
      <c r="AB350" s="3">
        <f>SUMIFS(PLAN!G:G,PLAN!A:A,AY350)</f>
        <v>0</v>
      </c>
      <c r="AC350" s="11"/>
      <c r="AD350" s="52"/>
      <c r="AE350" s="12">
        <v>1.28</v>
      </c>
      <c r="AF350" s="12">
        <v>0.42</v>
      </c>
      <c r="AG350" s="12">
        <v>0.02</v>
      </c>
      <c r="AH350" s="12">
        <v>0.18</v>
      </c>
      <c r="AI350" s="12"/>
      <c r="AJ350" s="12">
        <v>0.24</v>
      </c>
      <c r="AK350" s="67">
        <f>SUMIFS(PLAN!H:H,PLAN!A:A,AY350)</f>
        <v>0</v>
      </c>
      <c r="AL350" s="13"/>
      <c r="AM350" s="14">
        <f t="shared" si="65"/>
        <v>0</v>
      </c>
      <c r="AN350" s="14">
        <f t="shared" si="66"/>
        <v>0</v>
      </c>
      <c r="AO350" s="14">
        <f t="shared" si="67"/>
        <v>0</v>
      </c>
      <c r="AP350" s="14">
        <f t="shared" si="68"/>
        <v>0</v>
      </c>
      <c r="AQ350" s="14">
        <f t="shared" si="69"/>
        <v>0</v>
      </c>
      <c r="AR350" s="14">
        <f t="shared" si="70"/>
        <v>0</v>
      </c>
      <c r="AS350" s="14"/>
      <c r="AT350" s="14">
        <f t="shared" si="71"/>
        <v>0</v>
      </c>
      <c r="AU350" s="15" t="s">
        <v>3</v>
      </c>
      <c r="AV350" s="16">
        <f t="shared" si="64"/>
        <v>41548</v>
      </c>
      <c r="AW350" s="17"/>
      <c r="AX350" s="2"/>
      <c r="AY350" s="47"/>
    </row>
    <row r="351" spans="1:51" s="44" customFormat="1" ht="21">
      <c r="A351" s="2"/>
      <c r="B351" s="2">
        <v>81001042</v>
      </c>
      <c r="C351" s="52" t="s">
        <v>284</v>
      </c>
      <c r="D351" s="3">
        <v>351</v>
      </c>
      <c r="E351" s="3"/>
      <c r="F351" s="4"/>
      <c r="G351" s="47"/>
      <c r="H351" s="5"/>
      <c r="I351" s="18"/>
      <c r="J351" s="18"/>
      <c r="K351" s="7" t="str">
        <f t="shared" si="60"/>
        <v>ญ.</v>
      </c>
      <c r="L351" s="19"/>
      <c r="M351" s="19"/>
      <c r="N351" s="19"/>
      <c r="O351" s="45" t="str">
        <f t="shared" si="61"/>
        <v>//</v>
      </c>
      <c r="P351" s="6">
        <f t="shared" si="62"/>
        <v>0</v>
      </c>
      <c r="Q351" s="7">
        <f t="shared" si="63"/>
        <v>0</v>
      </c>
      <c r="R351" s="8"/>
      <c r="S351" s="8">
        <v>41548</v>
      </c>
      <c r="T351" s="9"/>
      <c r="U351" s="9"/>
      <c r="V351" s="9"/>
      <c r="W351" s="55">
        <f>SUMIFS(PLAN!B:B,PLAN!A:A,AY351)</f>
        <v>0</v>
      </c>
      <c r="X351" s="3">
        <f>SUMIFS(PLAN!C:C,PLAN!A:A,AY351)</f>
        <v>0</v>
      </c>
      <c r="Y351" s="10">
        <f>SUMIFS(PLAN!D:D,PLAN!A:A,AY351)</f>
        <v>0</v>
      </c>
      <c r="Z351" s="3">
        <f>SUMIFS(PLAN!E:E,PLAN!A:A,AY351)</f>
        <v>0</v>
      </c>
      <c r="AA351" s="3">
        <f>SUMIFS(PLAN!F:F,PLAN!A:A,AY351)</f>
        <v>0</v>
      </c>
      <c r="AB351" s="3">
        <f>SUMIFS(PLAN!G:G,PLAN!A:A,AY351)</f>
        <v>0</v>
      </c>
      <c r="AC351" s="11"/>
      <c r="AD351" s="52"/>
      <c r="AE351" s="12">
        <v>1.28</v>
      </c>
      <c r="AF351" s="12">
        <v>0.42</v>
      </c>
      <c r="AG351" s="12">
        <v>0.02</v>
      </c>
      <c r="AH351" s="12">
        <v>0.18</v>
      </c>
      <c r="AI351" s="12"/>
      <c r="AJ351" s="12">
        <v>0.24</v>
      </c>
      <c r="AK351" s="67">
        <f>SUMIFS(PLAN!H:H,PLAN!A:A,AY351)</f>
        <v>0</v>
      </c>
      <c r="AL351" s="13"/>
      <c r="AM351" s="14">
        <f t="shared" si="65"/>
        <v>0</v>
      </c>
      <c r="AN351" s="14">
        <f t="shared" si="66"/>
        <v>0</v>
      </c>
      <c r="AO351" s="14">
        <f t="shared" si="67"/>
        <v>0</v>
      </c>
      <c r="AP351" s="14">
        <f t="shared" si="68"/>
        <v>0</v>
      </c>
      <c r="AQ351" s="14">
        <f t="shared" si="69"/>
        <v>0</v>
      </c>
      <c r="AR351" s="14">
        <f t="shared" si="70"/>
        <v>0</v>
      </c>
      <c r="AS351" s="14"/>
      <c r="AT351" s="14">
        <f t="shared" si="71"/>
        <v>0</v>
      </c>
      <c r="AU351" s="15" t="s">
        <v>3</v>
      </c>
      <c r="AV351" s="16">
        <f t="shared" si="64"/>
        <v>41548</v>
      </c>
      <c r="AW351" s="17"/>
      <c r="AX351" s="2"/>
      <c r="AY351" s="47"/>
    </row>
    <row r="352" spans="1:51" s="44" customFormat="1" ht="21">
      <c r="A352" s="2"/>
      <c r="B352" s="2">
        <v>81001042</v>
      </c>
      <c r="C352" s="52" t="s">
        <v>284</v>
      </c>
      <c r="D352" s="3">
        <v>352</v>
      </c>
      <c r="E352" s="3"/>
      <c r="F352" s="4"/>
      <c r="G352" s="47"/>
      <c r="H352" s="5"/>
      <c r="I352" s="18"/>
      <c r="J352" s="18"/>
      <c r="K352" s="7" t="str">
        <f t="shared" si="60"/>
        <v>ญ.</v>
      </c>
      <c r="L352" s="19"/>
      <c r="M352" s="19"/>
      <c r="N352" s="19"/>
      <c r="O352" s="45" t="str">
        <f t="shared" si="61"/>
        <v>//</v>
      </c>
      <c r="P352" s="6">
        <f t="shared" si="62"/>
        <v>0</v>
      </c>
      <c r="Q352" s="7">
        <f t="shared" si="63"/>
        <v>0</v>
      </c>
      <c r="R352" s="8"/>
      <c r="S352" s="8">
        <v>41548</v>
      </c>
      <c r="T352" s="9"/>
      <c r="U352" s="9"/>
      <c r="V352" s="9"/>
      <c r="W352" s="55">
        <f>SUMIFS(PLAN!B:B,PLAN!A:A,AY352)</f>
        <v>0</v>
      </c>
      <c r="X352" s="3">
        <f>SUMIFS(PLAN!C:C,PLAN!A:A,AY352)</f>
        <v>0</v>
      </c>
      <c r="Y352" s="10">
        <f>SUMIFS(PLAN!D:D,PLAN!A:A,AY352)</f>
        <v>0</v>
      </c>
      <c r="Z352" s="3">
        <f>SUMIFS(PLAN!E:E,PLAN!A:A,AY352)</f>
        <v>0</v>
      </c>
      <c r="AA352" s="3">
        <f>SUMIFS(PLAN!F:F,PLAN!A:A,AY352)</f>
        <v>0</v>
      </c>
      <c r="AB352" s="3">
        <f>SUMIFS(PLAN!G:G,PLAN!A:A,AY352)</f>
        <v>0</v>
      </c>
      <c r="AC352" s="11"/>
      <c r="AD352" s="52"/>
      <c r="AE352" s="12">
        <v>1.28</v>
      </c>
      <c r="AF352" s="12">
        <v>0.42</v>
      </c>
      <c r="AG352" s="12">
        <v>0.02</v>
      </c>
      <c r="AH352" s="12">
        <v>0.18</v>
      </c>
      <c r="AI352" s="12"/>
      <c r="AJ352" s="12">
        <v>0.24</v>
      </c>
      <c r="AK352" s="67">
        <f>SUMIFS(PLAN!H:H,PLAN!A:A,AY352)</f>
        <v>0</v>
      </c>
      <c r="AL352" s="13"/>
      <c r="AM352" s="14">
        <f t="shared" si="65"/>
        <v>0</v>
      </c>
      <c r="AN352" s="14">
        <f t="shared" si="66"/>
        <v>0</v>
      </c>
      <c r="AO352" s="14">
        <f t="shared" si="67"/>
        <v>0</v>
      </c>
      <c r="AP352" s="14">
        <f t="shared" si="68"/>
        <v>0</v>
      </c>
      <c r="AQ352" s="14">
        <f t="shared" si="69"/>
        <v>0</v>
      </c>
      <c r="AR352" s="14">
        <f t="shared" si="70"/>
        <v>0</v>
      </c>
      <c r="AS352" s="14"/>
      <c r="AT352" s="14">
        <f t="shared" si="71"/>
        <v>0</v>
      </c>
      <c r="AU352" s="15" t="s">
        <v>3</v>
      </c>
      <c r="AV352" s="16">
        <f t="shared" si="64"/>
        <v>41548</v>
      </c>
      <c r="AW352" s="17"/>
      <c r="AX352" s="2"/>
      <c r="AY352" s="47"/>
    </row>
    <row r="353" spans="1:51" s="44" customFormat="1" ht="21">
      <c r="A353" s="2"/>
      <c r="B353" s="2">
        <v>81001042</v>
      </c>
      <c r="C353" s="52" t="s">
        <v>284</v>
      </c>
      <c r="D353" s="3">
        <v>353</v>
      </c>
      <c r="E353" s="3"/>
      <c r="F353" s="4"/>
      <c r="G353" s="47"/>
      <c r="H353" s="5"/>
      <c r="I353" s="18"/>
      <c r="J353" s="18"/>
      <c r="K353" s="7" t="str">
        <f t="shared" si="60"/>
        <v>ญ.</v>
      </c>
      <c r="L353" s="19"/>
      <c r="M353" s="19"/>
      <c r="N353" s="19"/>
      <c r="O353" s="45" t="str">
        <f t="shared" si="61"/>
        <v>//</v>
      </c>
      <c r="P353" s="6">
        <f t="shared" si="62"/>
        <v>0</v>
      </c>
      <c r="Q353" s="7">
        <f t="shared" si="63"/>
        <v>0</v>
      </c>
      <c r="R353" s="8"/>
      <c r="S353" s="8">
        <v>41548</v>
      </c>
      <c r="T353" s="9"/>
      <c r="U353" s="9"/>
      <c r="V353" s="9"/>
      <c r="W353" s="55">
        <f>SUMIFS(PLAN!B:B,PLAN!A:A,AY353)</f>
        <v>0</v>
      </c>
      <c r="X353" s="3">
        <f>SUMIFS(PLAN!C:C,PLAN!A:A,AY353)</f>
        <v>0</v>
      </c>
      <c r="Y353" s="10">
        <f>SUMIFS(PLAN!D:D,PLAN!A:A,AY353)</f>
        <v>0</v>
      </c>
      <c r="Z353" s="3">
        <f>SUMIFS(PLAN!E:E,PLAN!A:A,AY353)</f>
        <v>0</v>
      </c>
      <c r="AA353" s="3">
        <f>SUMIFS(PLAN!F:F,PLAN!A:A,AY353)</f>
        <v>0</v>
      </c>
      <c r="AB353" s="3">
        <f>SUMIFS(PLAN!G:G,PLAN!A:A,AY353)</f>
        <v>0</v>
      </c>
      <c r="AC353" s="11"/>
      <c r="AD353" s="52"/>
      <c r="AE353" s="12">
        <v>1.28</v>
      </c>
      <c r="AF353" s="12">
        <v>0.42</v>
      </c>
      <c r="AG353" s="12">
        <v>0.02</v>
      </c>
      <c r="AH353" s="12">
        <v>0.18</v>
      </c>
      <c r="AI353" s="12"/>
      <c r="AJ353" s="12">
        <v>0.24</v>
      </c>
      <c r="AK353" s="67">
        <f>SUMIFS(PLAN!H:H,PLAN!A:A,AY353)</f>
        <v>0</v>
      </c>
      <c r="AL353" s="13"/>
      <c r="AM353" s="14">
        <f t="shared" si="65"/>
        <v>0</v>
      </c>
      <c r="AN353" s="14">
        <f t="shared" si="66"/>
        <v>0</v>
      </c>
      <c r="AO353" s="14">
        <f t="shared" si="67"/>
        <v>0</v>
      </c>
      <c r="AP353" s="14">
        <f t="shared" si="68"/>
        <v>0</v>
      </c>
      <c r="AQ353" s="14">
        <f t="shared" si="69"/>
        <v>0</v>
      </c>
      <c r="AR353" s="14">
        <f t="shared" si="70"/>
        <v>0</v>
      </c>
      <c r="AS353" s="14"/>
      <c r="AT353" s="14">
        <f t="shared" si="71"/>
        <v>0</v>
      </c>
      <c r="AU353" s="15" t="s">
        <v>3</v>
      </c>
      <c r="AV353" s="16">
        <f t="shared" si="64"/>
        <v>41548</v>
      </c>
      <c r="AW353" s="17"/>
      <c r="AX353" s="2"/>
      <c r="AY353" s="47"/>
    </row>
    <row r="354" spans="1:51" s="44" customFormat="1" ht="21">
      <c r="A354" s="2"/>
      <c r="B354" s="2">
        <v>81001042</v>
      </c>
      <c r="C354" s="52" t="s">
        <v>284</v>
      </c>
      <c r="D354" s="3">
        <v>354</v>
      </c>
      <c r="E354" s="3"/>
      <c r="F354" s="4"/>
      <c r="G354" s="47"/>
      <c r="H354" s="5"/>
      <c r="I354" s="18"/>
      <c r="J354" s="18"/>
      <c r="K354" s="7" t="str">
        <f t="shared" si="60"/>
        <v>ญ.</v>
      </c>
      <c r="L354" s="19"/>
      <c r="M354" s="19"/>
      <c r="N354" s="19"/>
      <c r="O354" s="45" t="str">
        <f t="shared" si="61"/>
        <v>//</v>
      </c>
      <c r="P354" s="6">
        <f t="shared" si="62"/>
        <v>0</v>
      </c>
      <c r="Q354" s="7">
        <f t="shared" si="63"/>
        <v>0</v>
      </c>
      <c r="R354" s="8"/>
      <c r="S354" s="8">
        <v>41548</v>
      </c>
      <c r="T354" s="9"/>
      <c r="U354" s="9"/>
      <c r="V354" s="9"/>
      <c r="W354" s="55">
        <f>SUMIFS(PLAN!B:B,PLAN!A:A,AY354)</f>
        <v>0</v>
      </c>
      <c r="X354" s="3">
        <f>SUMIFS(PLAN!C:C,PLAN!A:A,AY354)</f>
        <v>0</v>
      </c>
      <c r="Y354" s="10">
        <f>SUMIFS(PLAN!D:D,PLAN!A:A,AY354)</f>
        <v>0</v>
      </c>
      <c r="Z354" s="3">
        <f>SUMIFS(PLAN!E:E,PLAN!A:A,AY354)</f>
        <v>0</v>
      </c>
      <c r="AA354" s="3">
        <f>SUMIFS(PLAN!F:F,PLAN!A:A,AY354)</f>
        <v>0</v>
      </c>
      <c r="AB354" s="3">
        <f>SUMIFS(PLAN!G:G,PLAN!A:A,AY354)</f>
        <v>0</v>
      </c>
      <c r="AC354" s="11"/>
      <c r="AD354" s="52"/>
      <c r="AE354" s="12">
        <v>1.28</v>
      </c>
      <c r="AF354" s="12">
        <v>0.42</v>
      </c>
      <c r="AG354" s="12">
        <v>0.02</v>
      </c>
      <c r="AH354" s="12">
        <v>0.18</v>
      </c>
      <c r="AI354" s="12"/>
      <c r="AJ354" s="12">
        <v>0.24</v>
      </c>
      <c r="AK354" s="67">
        <f>SUMIFS(PLAN!H:H,PLAN!A:A,AY354)</f>
        <v>0</v>
      </c>
      <c r="AL354" s="13"/>
      <c r="AM354" s="14">
        <f t="shared" si="65"/>
        <v>0</v>
      </c>
      <c r="AN354" s="14">
        <f t="shared" si="66"/>
        <v>0</v>
      </c>
      <c r="AO354" s="14">
        <f t="shared" si="67"/>
        <v>0</v>
      </c>
      <c r="AP354" s="14">
        <f t="shared" si="68"/>
        <v>0</v>
      </c>
      <c r="AQ354" s="14">
        <f t="shared" si="69"/>
        <v>0</v>
      </c>
      <c r="AR354" s="14">
        <f t="shared" si="70"/>
        <v>0</v>
      </c>
      <c r="AS354" s="14"/>
      <c r="AT354" s="14">
        <f t="shared" si="71"/>
        <v>0</v>
      </c>
      <c r="AU354" s="15" t="s">
        <v>3</v>
      </c>
      <c r="AV354" s="16">
        <f t="shared" si="64"/>
        <v>41548</v>
      </c>
      <c r="AW354" s="17"/>
      <c r="AX354" s="2"/>
      <c r="AY354" s="47"/>
    </row>
    <row r="355" spans="1:51" s="44" customFormat="1" ht="21">
      <c r="A355" s="2"/>
      <c r="B355" s="2">
        <v>81001042</v>
      </c>
      <c r="C355" s="52" t="s">
        <v>284</v>
      </c>
      <c r="D355" s="3">
        <v>355</v>
      </c>
      <c r="E355" s="3"/>
      <c r="F355" s="4"/>
      <c r="G355" s="47"/>
      <c r="H355" s="5"/>
      <c r="I355" s="18"/>
      <c r="J355" s="18"/>
      <c r="K355" s="7" t="str">
        <f t="shared" si="60"/>
        <v>ญ.</v>
      </c>
      <c r="L355" s="19"/>
      <c r="M355" s="19"/>
      <c r="N355" s="19"/>
      <c r="O355" s="45" t="str">
        <f t="shared" si="61"/>
        <v>//</v>
      </c>
      <c r="P355" s="6">
        <f t="shared" si="62"/>
        <v>0</v>
      </c>
      <c r="Q355" s="7">
        <f t="shared" si="63"/>
        <v>0</v>
      </c>
      <c r="R355" s="8"/>
      <c r="S355" s="8">
        <v>41548</v>
      </c>
      <c r="T355" s="9"/>
      <c r="U355" s="9"/>
      <c r="V355" s="9"/>
      <c r="W355" s="55">
        <f>SUMIFS(PLAN!B:B,PLAN!A:A,AY355)</f>
        <v>0</v>
      </c>
      <c r="X355" s="3">
        <f>SUMIFS(PLAN!C:C,PLAN!A:A,AY355)</f>
        <v>0</v>
      </c>
      <c r="Y355" s="10">
        <f>SUMIFS(PLAN!D:D,PLAN!A:A,AY355)</f>
        <v>0</v>
      </c>
      <c r="Z355" s="3">
        <f>SUMIFS(PLAN!E:E,PLAN!A:A,AY355)</f>
        <v>0</v>
      </c>
      <c r="AA355" s="3">
        <f>SUMIFS(PLAN!F:F,PLAN!A:A,AY355)</f>
        <v>0</v>
      </c>
      <c r="AB355" s="3">
        <f>SUMIFS(PLAN!G:G,PLAN!A:A,AY355)</f>
        <v>0</v>
      </c>
      <c r="AC355" s="11"/>
      <c r="AD355" s="52"/>
      <c r="AE355" s="12">
        <v>1.28</v>
      </c>
      <c r="AF355" s="12">
        <v>0.42</v>
      </c>
      <c r="AG355" s="12">
        <v>0.02</v>
      </c>
      <c r="AH355" s="12">
        <v>0.18</v>
      </c>
      <c r="AI355" s="12"/>
      <c r="AJ355" s="12">
        <v>0.24</v>
      </c>
      <c r="AK355" s="67">
        <f>SUMIFS(PLAN!H:H,PLAN!A:A,AY355)</f>
        <v>0</v>
      </c>
      <c r="AL355" s="13"/>
      <c r="AM355" s="14">
        <f t="shared" si="65"/>
        <v>0</v>
      </c>
      <c r="AN355" s="14">
        <f t="shared" si="66"/>
        <v>0</v>
      </c>
      <c r="AO355" s="14">
        <f t="shared" si="67"/>
        <v>0</v>
      </c>
      <c r="AP355" s="14">
        <f t="shared" si="68"/>
        <v>0</v>
      </c>
      <c r="AQ355" s="14">
        <f t="shared" si="69"/>
        <v>0</v>
      </c>
      <c r="AR355" s="14">
        <f t="shared" si="70"/>
        <v>0</v>
      </c>
      <c r="AS355" s="14"/>
      <c r="AT355" s="14">
        <f t="shared" si="71"/>
        <v>0</v>
      </c>
      <c r="AU355" s="15" t="s">
        <v>3</v>
      </c>
      <c r="AV355" s="16">
        <f t="shared" si="64"/>
        <v>41548</v>
      </c>
      <c r="AW355" s="17"/>
      <c r="AX355" s="2"/>
      <c r="AY355" s="47"/>
    </row>
    <row r="356" spans="1:51" s="44" customFormat="1" ht="21">
      <c r="A356" s="2"/>
      <c r="B356" s="2">
        <v>81001042</v>
      </c>
      <c r="C356" s="52" t="s">
        <v>284</v>
      </c>
      <c r="D356" s="3">
        <v>356</v>
      </c>
      <c r="E356" s="3"/>
      <c r="F356" s="4"/>
      <c r="G356" s="47"/>
      <c r="H356" s="5"/>
      <c r="I356" s="18"/>
      <c r="J356" s="18"/>
      <c r="K356" s="7" t="str">
        <f t="shared" si="60"/>
        <v>ญ.</v>
      </c>
      <c r="L356" s="19"/>
      <c r="M356" s="19"/>
      <c r="N356" s="19"/>
      <c r="O356" s="45" t="str">
        <f t="shared" si="61"/>
        <v>//</v>
      </c>
      <c r="P356" s="6">
        <f t="shared" si="62"/>
        <v>0</v>
      </c>
      <c r="Q356" s="7">
        <f t="shared" si="63"/>
        <v>0</v>
      </c>
      <c r="R356" s="8"/>
      <c r="S356" s="8">
        <v>41548</v>
      </c>
      <c r="T356" s="9"/>
      <c r="U356" s="9"/>
      <c r="V356" s="9"/>
      <c r="W356" s="55">
        <f>SUMIFS(PLAN!B:B,PLAN!A:A,AY356)</f>
        <v>0</v>
      </c>
      <c r="X356" s="3">
        <f>SUMIFS(PLAN!C:C,PLAN!A:A,AY356)</f>
        <v>0</v>
      </c>
      <c r="Y356" s="10">
        <f>SUMIFS(PLAN!D:D,PLAN!A:A,AY356)</f>
        <v>0</v>
      </c>
      <c r="Z356" s="3">
        <f>SUMIFS(PLAN!E:E,PLAN!A:A,AY356)</f>
        <v>0</v>
      </c>
      <c r="AA356" s="3">
        <f>SUMIFS(PLAN!F:F,PLAN!A:A,AY356)</f>
        <v>0</v>
      </c>
      <c r="AB356" s="3">
        <f>SUMIFS(PLAN!G:G,PLAN!A:A,AY356)</f>
        <v>0</v>
      </c>
      <c r="AC356" s="11"/>
      <c r="AD356" s="52"/>
      <c r="AE356" s="12">
        <v>1.28</v>
      </c>
      <c r="AF356" s="12">
        <v>0.42</v>
      </c>
      <c r="AG356" s="12">
        <v>0.02</v>
      </c>
      <c r="AH356" s="12">
        <v>0.18</v>
      </c>
      <c r="AI356" s="12"/>
      <c r="AJ356" s="12">
        <v>0.24</v>
      </c>
      <c r="AK356" s="67">
        <f>SUMIFS(PLAN!H:H,PLAN!A:A,AY356)</f>
        <v>0</v>
      </c>
      <c r="AL356" s="13"/>
      <c r="AM356" s="14">
        <f t="shared" si="65"/>
        <v>0</v>
      </c>
      <c r="AN356" s="14">
        <f t="shared" si="66"/>
        <v>0</v>
      </c>
      <c r="AO356" s="14">
        <f t="shared" si="67"/>
        <v>0</v>
      </c>
      <c r="AP356" s="14">
        <f t="shared" si="68"/>
        <v>0</v>
      </c>
      <c r="AQ356" s="14">
        <f t="shared" si="69"/>
        <v>0</v>
      </c>
      <c r="AR356" s="14">
        <f t="shared" si="70"/>
        <v>0</v>
      </c>
      <c r="AS356" s="14"/>
      <c r="AT356" s="14">
        <f t="shared" si="71"/>
        <v>0</v>
      </c>
      <c r="AU356" s="15" t="s">
        <v>3</v>
      </c>
      <c r="AV356" s="16">
        <f t="shared" si="64"/>
        <v>41548</v>
      </c>
      <c r="AW356" s="17"/>
      <c r="AX356" s="2"/>
      <c r="AY356" s="47"/>
    </row>
    <row r="357" spans="1:51" s="44" customFormat="1" ht="21">
      <c r="A357" s="2"/>
      <c r="B357" s="2">
        <v>81001042</v>
      </c>
      <c r="C357" s="52" t="s">
        <v>284</v>
      </c>
      <c r="D357" s="3">
        <v>357</v>
      </c>
      <c r="E357" s="3"/>
      <c r="F357" s="4"/>
      <c r="G357" s="47"/>
      <c r="H357" s="5"/>
      <c r="I357" s="18"/>
      <c r="J357" s="18"/>
      <c r="K357" s="7" t="str">
        <f t="shared" si="60"/>
        <v>ญ.</v>
      </c>
      <c r="L357" s="19"/>
      <c r="M357" s="19"/>
      <c r="N357" s="19"/>
      <c r="O357" s="45" t="str">
        <f t="shared" si="61"/>
        <v>//</v>
      </c>
      <c r="P357" s="6">
        <f t="shared" si="62"/>
        <v>0</v>
      </c>
      <c r="Q357" s="7">
        <f t="shared" si="63"/>
        <v>0</v>
      </c>
      <c r="R357" s="8"/>
      <c r="S357" s="8">
        <v>41548</v>
      </c>
      <c r="T357" s="9"/>
      <c r="U357" s="9"/>
      <c r="V357" s="9"/>
      <c r="W357" s="55">
        <f>SUMIFS(PLAN!B:B,PLAN!A:A,AY357)</f>
        <v>0</v>
      </c>
      <c r="X357" s="3">
        <f>SUMIFS(PLAN!C:C,PLAN!A:A,AY357)</f>
        <v>0</v>
      </c>
      <c r="Y357" s="10">
        <f>SUMIFS(PLAN!D:D,PLAN!A:A,AY357)</f>
        <v>0</v>
      </c>
      <c r="Z357" s="3">
        <f>SUMIFS(PLAN!E:E,PLAN!A:A,AY357)</f>
        <v>0</v>
      </c>
      <c r="AA357" s="3">
        <f>SUMIFS(PLAN!F:F,PLAN!A:A,AY357)</f>
        <v>0</v>
      </c>
      <c r="AB357" s="3">
        <f>SUMIFS(PLAN!G:G,PLAN!A:A,AY357)</f>
        <v>0</v>
      </c>
      <c r="AC357" s="11"/>
      <c r="AD357" s="52"/>
      <c r="AE357" s="12">
        <v>1.28</v>
      </c>
      <c r="AF357" s="12">
        <v>0.42</v>
      </c>
      <c r="AG357" s="12">
        <v>0.02</v>
      </c>
      <c r="AH357" s="12">
        <v>0.18</v>
      </c>
      <c r="AI357" s="12"/>
      <c r="AJ357" s="12">
        <v>0.24</v>
      </c>
      <c r="AK357" s="67">
        <f>SUMIFS(PLAN!H:H,PLAN!A:A,AY357)</f>
        <v>0</v>
      </c>
      <c r="AL357" s="13"/>
      <c r="AM357" s="14">
        <f t="shared" si="65"/>
        <v>0</v>
      </c>
      <c r="AN357" s="14">
        <f t="shared" si="66"/>
        <v>0</v>
      </c>
      <c r="AO357" s="14">
        <f t="shared" si="67"/>
        <v>0</v>
      </c>
      <c r="AP357" s="14">
        <f t="shared" si="68"/>
        <v>0</v>
      </c>
      <c r="AQ357" s="14">
        <f t="shared" si="69"/>
        <v>0</v>
      </c>
      <c r="AR357" s="14">
        <f t="shared" si="70"/>
        <v>0</v>
      </c>
      <c r="AS357" s="14"/>
      <c r="AT357" s="14">
        <f t="shared" si="71"/>
        <v>0</v>
      </c>
      <c r="AU357" s="15" t="s">
        <v>3</v>
      </c>
      <c r="AV357" s="16">
        <f t="shared" si="64"/>
        <v>41548</v>
      </c>
      <c r="AW357" s="17"/>
      <c r="AX357" s="2"/>
      <c r="AY357" s="47"/>
    </row>
    <row r="358" spans="1:51" s="44" customFormat="1" ht="21">
      <c r="A358" s="2"/>
      <c r="B358" s="2">
        <v>81001042</v>
      </c>
      <c r="C358" s="52" t="s">
        <v>284</v>
      </c>
      <c r="D358" s="3">
        <v>358</v>
      </c>
      <c r="E358" s="3"/>
      <c r="F358" s="4"/>
      <c r="G358" s="47"/>
      <c r="H358" s="5"/>
      <c r="I358" s="18"/>
      <c r="J358" s="18"/>
      <c r="K358" s="7" t="str">
        <f t="shared" si="60"/>
        <v>ญ.</v>
      </c>
      <c r="L358" s="19"/>
      <c r="M358" s="19"/>
      <c r="N358" s="19"/>
      <c r="O358" s="45" t="str">
        <f t="shared" si="61"/>
        <v>//</v>
      </c>
      <c r="P358" s="6">
        <f t="shared" si="62"/>
        <v>0</v>
      </c>
      <c r="Q358" s="7">
        <f t="shared" si="63"/>
        <v>0</v>
      </c>
      <c r="R358" s="8"/>
      <c r="S358" s="8">
        <v>41548</v>
      </c>
      <c r="T358" s="9"/>
      <c r="U358" s="9"/>
      <c r="V358" s="9"/>
      <c r="W358" s="55">
        <f>SUMIFS(PLAN!B:B,PLAN!A:A,AY358)</f>
        <v>0</v>
      </c>
      <c r="X358" s="3">
        <f>SUMIFS(PLAN!C:C,PLAN!A:A,AY358)</f>
        <v>0</v>
      </c>
      <c r="Y358" s="10">
        <f>SUMIFS(PLAN!D:D,PLAN!A:A,AY358)</f>
        <v>0</v>
      </c>
      <c r="Z358" s="3">
        <f>SUMIFS(PLAN!E:E,PLAN!A:A,AY358)</f>
        <v>0</v>
      </c>
      <c r="AA358" s="3">
        <f>SUMIFS(PLAN!F:F,PLAN!A:A,AY358)</f>
        <v>0</v>
      </c>
      <c r="AB358" s="3">
        <f>SUMIFS(PLAN!G:G,PLAN!A:A,AY358)</f>
        <v>0</v>
      </c>
      <c r="AC358" s="11"/>
      <c r="AD358" s="52"/>
      <c r="AE358" s="12">
        <v>1.28</v>
      </c>
      <c r="AF358" s="12">
        <v>0.42</v>
      </c>
      <c r="AG358" s="12">
        <v>0.02</v>
      </c>
      <c r="AH358" s="12">
        <v>0.18</v>
      </c>
      <c r="AI358" s="12"/>
      <c r="AJ358" s="12">
        <v>0.24</v>
      </c>
      <c r="AK358" s="67">
        <f>SUMIFS(PLAN!H:H,PLAN!A:A,AY358)</f>
        <v>0</v>
      </c>
      <c r="AL358" s="13"/>
      <c r="AM358" s="14">
        <f t="shared" si="65"/>
        <v>0</v>
      </c>
      <c r="AN358" s="14">
        <f t="shared" si="66"/>
        <v>0</v>
      </c>
      <c r="AO358" s="14">
        <f t="shared" si="67"/>
        <v>0</v>
      </c>
      <c r="AP358" s="14">
        <f t="shared" si="68"/>
        <v>0</v>
      </c>
      <c r="AQ358" s="14">
        <f t="shared" si="69"/>
        <v>0</v>
      </c>
      <c r="AR358" s="14">
        <f t="shared" si="70"/>
        <v>0</v>
      </c>
      <c r="AS358" s="14"/>
      <c r="AT358" s="14">
        <f t="shared" si="71"/>
        <v>0</v>
      </c>
      <c r="AU358" s="15" t="s">
        <v>3</v>
      </c>
      <c r="AV358" s="16">
        <f t="shared" si="64"/>
        <v>41548</v>
      </c>
      <c r="AW358" s="17"/>
      <c r="AX358" s="2"/>
      <c r="AY358" s="47"/>
    </row>
    <row r="359" spans="1:51" s="44" customFormat="1" ht="21">
      <c r="A359" s="2"/>
      <c r="B359" s="2">
        <v>81001042</v>
      </c>
      <c r="C359" s="52" t="s">
        <v>284</v>
      </c>
      <c r="D359" s="3">
        <v>359</v>
      </c>
      <c r="E359" s="3"/>
      <c r="F359" s="4"/>
      <c r="G359" s="47"/>
      <c r="H359" s="5"/>
      <c r="I359" s="18"/>
      <c r="J359" s="18"/>
      <c r="K359" s="7" t="str">
        <f t="shared" si="60"/>
        <v>ญ.</v>
      </c>
      <c r="L359" s="19"/>
      <c r="M359" s="19"/>
      <c r="N359" s="19"/>
      <c r="O359" s="45" t="str">
        <f t="shared" si="61"/>
        <v>//</v>
      </c>
      <c r="P359" s="6">
        <f t="shared" si="62"/>
        <v>0</v>
      </c>
      <c r="Q359" s="7">
        <f t="shared" si="63"/>
        <v>0</v>
      </c>
      <c r="R359" s="8"/>
      <c r="S359" s="8">
        <v>41548</v>
      </c>
      <c r="T359" s="9"/>
      <c r="U359" s="9"/>
      <c r="V359" s="9"/>
      <c r="W359" s="55">
        <f>SUMIFS(PLAN!B:B,PLAN!A:A,AY359)</f>
        <v>0</v>
      </c>
      <c r="X359" s="3">
        <f>SUMIFS(PLAN!C:C,PLAN!A:A,AY359)</f>
        <v>0</v>
      </c>
      <c r="Y359" s="10">
        <f>SUMIFS(PLAN!D:D,PLAN!A:A,AY359)</f>
        <v>0</v>
      </c>
      <c r="Z359" s="3">
        <f>SUMIFS(PLAN!E:E,PLAN!A:A,AY359)</f>
        <v>0</v>
      </c>
      <c r="AA359" s="3">
        <f>SUMIFS(PLAN!F:F,PLAN!A:A,AY359)</f>
        <v>0</v>
      </c>
      <c r="AB359" s="3">
        <f>SUMIFS(PLAN!G:G,PLAN!A:A,AY359)</f>
        <v>0</v>
      </c>
      <c r="AC359" s="11"/>
      <c r="AD359" s="52"/>
      <c r="AE359" s="12">
        <v>1.28</v>
      </c>
      <c r="AF359" s="12">
        <v>0.42</v>
      </c>
      <c r="AG359" s="12">
        <v>0.02</v>
      </c>
      <c r="AH359" s="12">
        <v>0.18</v>
      </c>
      <c r="AI359" s="12"/>
      <c r="AJ359" s="12">
        <v>0.24</v>
      </c>
      <c r="AK359" s="67">
        <f>SUMIFS(PLAN!H:H,PLAN!A:A,AY359)</f>
        <v>0</v>
      </c>
      <c r="AL359" s="13"/>
      <c r="AM359" s="14">
        <f t="shared" si="65"/>
        <v>0</v>
      </c>
      <c r="AN359" s="14">
        <f t="shared" si="66"/>
        <v>0</v>
      </c>
      <c r="AO359" s="14">
        <f t="shared" si="67"/>
        <v>0</v>
      </c>
      <c r="AP359" s="14">
        <f t="shared" si="68"/>
        <v>0</v>
      </c>
      <c r="AQ359" s="14">
        <f t="shared" si="69"/>
        <v>0</v>
      </c>
      <c r="AR359" s="14">
        <f t="shared" si="70"/>
        <v>0</v>
      </c>
      <c r="AS359" s="14"/>
      <c r="AT359" s="14">
        <f t="shared" si="71"/>
        <v>0</v>
      </c>
      <c r="AU359" s="15" t="s">
        <v>3</v>
      </c>
      <c r="AV359" s="16">
        <f t="shared" si="64"/>
        <v>41548</v>
      </c>
      <c r="AW359" s="17"/>
      <c r="AX359" s="2"/>
      <c r="AY359" s="47"/>
    </row>
    <row r="360" spans="1:51" s="44" customFormat="1" ht="21">
      <c r="A360" s="2"/>
      <c r="B360" s="2">
        <v>81001042</v>
      </c>
      <c r="C360" s="52" t="s">
        <v>284</v>
      </c>
      <c r="D360" s="3">
        <v>360</v>
      </c>
      <c r="E360" s="3"/>
      <c r="F360" s="4"/>
      <c r="G360" s="47"/>
      <c r="H360" s="5"/>
      <c r="I360" s="18"/>
      <c r="J360" s="18"/>
      <c r="K360" s="7" t="str">
        <f t="shared" si="60"/>
        <v>ญ.</v>
      </c>
      <c r="L360" s="19"/>
      <c r="M360" s="19"/>
      <c r="N360" s="19"/>
      <c r="O360" s="45" t="str">
        <f t="shared" si="61"/>
        <v>//</v>
      </c>
      <c r="P360" s="6">
        <f t="shared" si="62"/>
        <v>0</v>
      </c>
      <c r="Q360" s="7">
        <f t="shared" si="63"/>
        <v>0</v>
      </c>
      <c r="R360" s="8"/>
      <c r="S360" s="8">
        <v>41548</v>
      </c>
      <c r="T360" s="9"/>
      <c r="U360" s="9"/>
      <c r="V360" s="9"/>
      <c r="W360" s="55">
        <f>SUMIFS(PLAN!B:B,PLAN!A:A,AY360)</f>
        <v>0</v>
      </c>
      <c r="X360" s="3">
        <f>SUMIFS(PLAN!C:C,PLAN!A:A,AY360)</f>
        <v>0</v>
      </c>
      <c r="Y360" s="10">
        <f>SUMIFS(PLAN!D:D,PLAN!A:A,AY360)</f>
        <v>0</v>
      </c>
      <c r="Z360" s="3">
        <f>SUMIFS(PLAN!E:E,PLAN!A:A,AY360)</f>
        <v>0</v>
      </c>
      <c r="AA360" s="3">
        <f>SUMIFS(PLAN!F:F,PLAN!A:A,AY360)</f>
        <v>0</v>
      </c>
      <c r="AB360" s="3">
        <f>SUMIFS(PLAN!G:G,PLAN!A:A,AY360)</f>
        <v>0</v>
      </c>
      <c r="AC360" s="11"/>
      <c r="AD360" s="52"/>
      <c r="AE360" s="12">
        <v>1.28</v>
      </c>
      <c r="AF360" s="12">
        <v>0.42</v>
      </c>
      <c r="AG360" s="12">
        <v>0.02</v>
      </c>
      <c r="AH360" s="12">
        <v>0.18</v>
      </c>
      <c r="AI360" s="12"/>
      <c r="AJ360" s="12">
        <v>0.24</v>
      </c>
      <c r="AK360" s="67">
        <f>SUMIFS(PLAN!H:H,PLAN!A:A,AY360)</f>
        <v>0</v>
      </c>
      <c r="AL360" s="13"/>
      <c r="AM360" s="14">
        <f t="shared" si="65"/>
        <v>0</v>
      </c>
      <c r="AN360" s="14">
        <f t="shared" si="66"/>
        <v>0</v>
      </c>
      <c r="AO360" s="14">
        <f t="shared" si="67"/>
        <v>0</v>
      </c>
      <c r="AP360" s="14">
        <f t="shared" si="68"/>
        <v>0</v>
      </c>
      <c r="AQ360" s="14">
        <f t="shared" si="69"/>
        <v>0</v>
      </c>
      <c r="AR360" s="14">
        <f t="shared" si="70"/>
        <v>0</v>
      </c>
      <c r="AS360" s="14"/>
      <c r="AT360" s="14">
        <f t="shared" si="71"/>
        <v>0</v>
      </c>
      <c r="AU360" s="15" t="s">
        <v>3</v>
      </c>
      <c r="AV360" s="16">
        <f t="shared" si="64"/>
        <v>41548</v>
      </c>
      <c r="AW360" s="17"/>
      <c r="AX360" s="2"/>
      <c r="AY360" s="47"/>
    </row>
    <row r="361" spans="1:51" s="44" customFormat="1" ht="21">
      <c r="A361" s="2"/>
      <c r="B361" s="2">
        <v>81001042</v>
      </c>
      <c r="C361" s="52" t="s">
        <v>284</v>
      </c>
      <c r="D361" s="3">
        <v>361</v>
      </c>
      <c r="E361" s="3"/>
      <c r="F361" s="4"/>
      <c r="G361" s="47"/>
      <c r="H361" s="5"/>
      <c r="I361" s="18"/>
      <c r="J361" s="18"/>
      <c r="K361" s="7" t="str">
        <f t="shared" si="60"/>
        <v>ญ.</v>
      </c>
      <c r="L361" s="19"/>
      <c r="M361" s="19"/>
      <c r="N361" s="19"/>
      <c r="O361" s="45" t="str">
        <f t="shared" si="61"/>
        <v>//</v>
      </c>
      <c r="P361" s="6">
        <f t="shared" si="62"/>
        <v>0</v>
      </c>
      <c r="Q361" s="7">
        <f t="shared" si="63"/>
        <v>0</v>
      </c>
      <c r="R361" s="8"/>
      <c r="S361" s="8">
        <v>41548</v>
      </c>
      <c r="T361" s="9"/>
      <c r="U361" s="9"/>
      <c r="V361" s="9"/>
      <c r="W361" s="55">
        <f>SUMIFS(PLAN!B:B,PLAN!A:A,AY361)</f>
        <v>0</v>
      </c>
      <c r="X361" s="3">
        <f>SUMIFS(PLAN!C:C,PLAN!A:A,AY361)</f>
        <v>0</v>
      </c>
      <c r="Y361" s="10">
        <f>SUMIFS(PLAN!D:D,PLAN!A:A,AY361)</f>
        <v>0</v>
      </c>
      <c r="Z361" s="3">
        <f>SUMIFS(PLAN!E:E,PLAN!A:A,AY361)</f>
        <v>0</v>
      </c>
      <c r="AA361" s="3">
        <f>SUMIFS(PLAN!F:F,PLAN!A:A,AY361)</f>
        <v>0</v>
      </c>
      <c r="AB361" s="3">
        <f>SUMIFS(PLAN!G:G,PLAN!A:A,AY361)</f>
        <v>0</v>
      </c>
      <c r="AC361" s="11"/>
      <c r="AD361" s="52"/>
      <c r="AE361" s="12">
        <v>1.28</v>
      </c>
      <c r="AF361" s="12">
        <v>0.42</v>
      </c>
      <c r="AG361" s="12">
        <v>0.02</v>
      </c>
      <c r="AH361" s="12">
        <v>0.18</v>
      </c>
      <c r="AI361" s="12"/>
      <c r="AJ361" s="12">
        <v>0.24</v>
      </c>
      <c r="AK361" s="67">
        <f>SUMIFS(PLAN!H:H,PLAN!A:A,AY361)</f>
        <v>0</v>
      </c>
      <c r="AL361" s="13"/>
      <c r="AM361" s="14">
        <f t="shared" si="65"/>
        <v>0</v>
      </c>
      <c r="AN361" s="14">
        <f t="shared" si="66"/>
        <v>0</v>
      </c>
      <c r="AO361" s="14">
        <f t="shared" si="67"/>
        <v>0</v>
      </c>
      <c r="AP361" s="14">
        <f t="shared" si="68"/>
        <v>0</v>
      </c>
      <c r="AQ361" s="14">
        <f t="shared" si="69"/>
        <v>0</v>
      </c>
      <c r="AR361" s="14">
        <f t="shared" si="70"/>
        <v>0</v>
      </c>
      <c r="AS361" s="14"/>
      <c r="AT361" s="14">
        <f t="shared" si="71"/>
        <v>0</v>
      </c>
      <c r="AU361" s="15" t="s">
        <v>3</v>
      </c>
      <c r="AV361" s="16">
        <f t="shared" si="64"/>
        <v>41548</v>
      </c>
      <c r="AW361" s="17"/>
      <c r="AX361" s="2"/>
      <c r="AY361" s="47"/>
    </row>
    <row r="362" spans="1:51" s="44" customFormat="1" ht="21">
      <c r="A362" s="2"/>
      <c r="B362" s="2">
        <v>81001042</v>
      </c>
      <c r="C362" s="52" t="s">
        <v>284</v>
      </c>
      <c r="D362" s="3">
        <v>362</v>
      </c>
      <c r="E362" s="3"/>
      <c r="F362" s="4"/>
      <c r="G362" s="47"/>
      <c r="H362" s="5"/>
      <c r="I362" s="18"/>
      <c r="J362" s="18"/>
      <c r="K362" s="7" t="str">
        <f t="shared" si="60"/>
        <v>ญ.</v>
      </c>
      <c r="L362" s="19"/>
      <c r="M362" s="19"/>
      <c r="N362" s="19"/>
      <c r="O362" s="45" t="str">
        <f t="shared" si="61"/>
        <v>//</v>
      </c>
      <c r="P362" s="6">
        <f t="shared" si="62"/>
        <v>0</v>
      </c>
      <c r="Q362" s="7">
        <f t="shared" si="63"/>
        <v>0</v>
      </c>
      <c r="R362" s="8"/>
      <c r="S362" s="8">
        <v>41548</v>
      </c>
      <c r="T362" s="9"/>
      <c r="U362" s="9"/>
      <c r="V362" s="9"/>
      <c r="W362" s="55">
        <f>SUMIFS(PLAN!B:B,PLAN!A:A,AY362)</f>
        <v>0</v>
      </c>
      <c r="X362" s="3">
        <f>SUMIFS(PLAN!C:C,PLAN!A:A,AY362)</f>
        <v>0</v>
      </c>
      <c r="Y362" s="10">
        <f>SUMIFS(PLAN!D:D,PLAN!A:A,AY362)</f>
        <v>0</v>
      </c>
      <c r="Z362" s="3">
        <f>SUMIFS(PLAN!E:E,PLAN!A:A,AY362)</f>
        <v>0</v>
      </c>
      <c r="AA362" s="3">
        <f>SUMIFS(PLAN!F:F,PLAN!A:A,AY362)</f>
        <v>0</v>
      </c>
      <c r="AB362" s="3">
        <f>SUMIFS(PLAN!G:G,PLAN!A:A,AY362)</f>
        <v>0</v>
      </c>
      <c r="AC362" s="11"/>
      <c r="AD362" s="52"/>
      <c r="AE362" s="12">
        <v>1.28</v>
      </c>
      <c r="AF362" s="12">
        <v>0.42</v>
      </c>
      <c r="AG362" s="12">
        <v>0.02</v>
      </c>
      <c r="AH362" s="12">
        <v>0.18</v>
      </c>
      <c r="AI362" s="12"/>
      <c r="AJ362" s="12">
        <v>0.24</v>
      </c>
      <c r="AK362" s="67">
        <f>SUMIFS(PLAN!H:H,PLAN!A:A,AY362)</f>
        <v>0</v>
      </c>
      <c r="AL362" s="13"/>
      <c r="AM362" s="14">
        <f t="shared" si="65"/>
        <v>0</v>
      </c>
      <c r="AN362" s="14">
        <f t="shared" si="66"/>
        <v>0</v>
      </c>
      <c r="AO362" s="14">
        <f t="shared" si="67"/>
        <v>0</v>
      </c>
      <c r="AP362" s="14">
        <f t="shared" si="68"/>
        <v>0</v>
      </c>
      <c r="AQ362" s="14">
        <f t="shared" si="69"/>
        <v>0</v>
      </c>
      <c r="AR362" s="14">
        <f t="shared" si="70"/>
        <v>0</v>
      </c>
      <c r="AS362" s="14"/>
      <c r="AT362" s="14">
        <f t="shared" si="71"/>
        <v>0</v>
      </c>
      <c r="AU362" s="15" t="s">
        <v>3</v>
      </c>
      <c r="AV362" s="16">
        <f t="shared" si="64"/>
        <v>41548</v>
      </c>
      <c r="AW362" s="17"/>
      <c r="AX362" s="2"/>
      <c r="AY362" s="47"/>
    </row>
    <row r="363" spans="1:51" s="44" customFormat="1" ht="21">
      <c r="A363" s="2"/>
      <c r="B363" s="2">
        <v>81001042</v>
      </c>
      <c r="C363" s="52" t="s">
        <v>284</v>
      </c>
      <c r="D363" s="3">
        <v>363</v>
      </c>
      <c r="E363" s="3"/>
      <c r="F363" s="4"/>
      <c r="G363" s="47"/>
      <c r="H363" s="5"/>
      <c r="I363" s="18"/>
      <c r="J363" s="18"/>
      <c r="K363" s="7" t="str">
        <f t="shared" si="60"/>
        <v>ญ.</v>
      </c>
      <c r="L363" s="19"/>
      <c r="M363" s="19"/>
      <c r="N363" s="19"/>
      <c r="O363" s="45" t="str">
        <f t="shared" si="61"/>
        <v>//</v>
      </c>
      <c r="P363" s="6">
        <f t="shared" si="62"/>
        <v>0</v>
      </c>
      <c r="Q363" s="7">
        <f t="shared" si="63"/>
        <v>0</v>
      </c>
      <c r="R363" s="8"/>
      <c r="S363" s="8">
        <v>41548</v>
      </c>
      <c r="T363" s="9"/>
      <c r="U363" s="9"/>
      <c r="V363" s="9"/>
      <c r="W363" s="55">
        <f>SUMIFS(PLAN!B:B,PLAN!A:A,AY363)</f>
        <v>0</v>
      </c>
      <c r="X363" s="3">
        <f>SUMIFS(PLAN!C:C,PLAN!A:A,AY363)</f>
        <v>0</v>
      </c>
      <c r="Y363" s="10">
        <f>SUMIFS(PLAN!D:D,PLAN!A:A,AY363)</f>
        <v>0</v>
      </c>
      <c r="Z363" s="3">
        <f>SUMIFS(PLAN!E:E,PLAN!A:A,AY363)</f>
        <v>0</v>
      </c>
      <c r="AA363" s="3">
        <f>SUMIFS(PLAN!F:F,PLAN!A:A,AY363)</f>
        <v>0</v>
      </c>
      <c r="AB363" s="3">
        <f>SUMIFS(PLAN!G:G,PLAN!A:A,AY363)</f>
        <v>0</v>
      </c>
      <c r="AC363" s="11"/>
      <c r="AD363" s="52"/>
      <c r="AE363" s="12">
        <v>1.28</v>
      </c>
      <c r="AF363" s="12">
        <v>0.42</v>
      </c>
      <c r="AG363" s="12">
        <v>0.02</v>
      </c>
      <c r="AH363" s="12">
        <v>0.18</v>
      </c>
      <c r="AI363" s="12"/>
      <c r="AJ363" s="12">
        <v>0.24</v>
      </c>
      <c r="AK363" s="67">
        <f>SUMIFS(PLAN!H:H,PLAN!A:A,AY363)</f>
        <v>0</v>
      </c>
      <c r="AL363" s="13"/>
      <c r="AM363" s="14">
        <f t="shared" si="65"/>
        <v>0</v>
      </c>
      <c r="AN363" s="14">
        <f t="shared" si="66"/>
        <v>0</v>
      </c>
      <c r="AO363" s="14">
        <f t="shared" si="67"/>
        <v>0</v>
      </c>
      <c r="AP363" s="14">
        <f t="shared" si="68"/>
        <v>0</v>
      </c>
      <c r="AQ363" s="14">
        <f t="shared" si="69"/>
        <v>0</v>
      </c>
      <c r="AR363" s="14">
        <f t="shared" si="70"/>
        <v>0</v>
      </c>
      <c r="AS363" s="14"/>
      <c r="AT363" s="14">
        <f t="shared" si="71"/>
        <v>0</v>
      </c>
      <c r="AU363" s="15" t="s">
        <v>3</v>
      </c>
      <c r="AV363" s="16">
        <f t="shared" si="64"/>
        <v>41548</v>
      </c>
      <c r="AW363" s="17"/>
      <c r="AX363" s="2"/>
      <c r="AY363" s="47"/>
    </row>
    <row r="364" spans="1:51" s="44" customFormat="1" ht="21">
      <c r="A364" s="2"/>
      <c r="B364" s="2">
        <v>81001042</v>
      </c>
      <c r="C364" s="52" t="s">
        <v>284</v>
      </c>
      <c r="D364" s="3">
        <v>364</v>
      </c>
      <c r="E364" s="3"/>
      <c r="F364" s="4"/>
      <c r="G364" s="47"/>
      <c r="H364" s="5"/>
      <c r="I364" s="18"/>
      <c r="J364" s="18"/>
      <c r="K364" s="7" t="str">
        <f t="shared" si="60"/>
        <v>ญ.</v>
      </c>
      <c r="L364" s="19"/>
      <c r="M364" s="19"/>
      <c r="N364" s="19"/>
      <c r="O364" s="45" t="str">
        <f t="shared" si="61"/>
        <v>//</v>
      </c>
      <c r="P364" s="6">
        <f t="shared" si="62"/>
        <v>0</v>
      </c>
      <c r="Q364" s="7">
        <f t="shared" si="63"/>
        <v>0</v>
      </c>
      <c r="R364" s="8"/>
      <c r="S364" s="8">
        <v>41548</v>
      </c>
      <c r="T364" s="9"/>
      <c r="U364" s="9"/>
      <c r="V364" s="9"/>
      <c r="W364" s="55">
        <f>SUMIFS(PLAN!B:B,PLAN!A:A,AY364)</f>
        <v>0</v>
      </c>
      <c r="X364" s="3">
        <f>SUMIFS(PLAN!C:C,PLAN!A:A,AY364)</f>
        <v>0</v>
      </c>
      <c r="Y364" s="10">
        <f>SUMIFS(PLAN!D:D,PLAN!A:A,AY364)</f>
        <v>0</v>
      </c>
      <c r="Z364" s="3">
        <f>SUMIFS(PLAN!E:E,PLAN!A:A,AY364)</f>
        <v>0</v>
      </c>
      <c r="AA364" s="3">
        <f>SUMIFS(PLAN!F:F,PLAN!A:A,AY364)</f>
        <v>0</v>
      </c>
      <c r="AB364" s="3">
        <f>SUMIFS(PLAN!G:G,PLAN!A:A,AY364)</f>
        <v>0</v>
      </c>
      <c r="AC364" s="11"/>
      <c r="AD364" s="52"/>
      <c r="AE364" s="12">
        <v>1.28</v>
      </c>
      <c r="AF364" s="12">
        <v>0.42</v>
      </c>
      <c r="AG364" s="12">
        <v>0.02</v>
      </c>
      <c r="AH364" s="12">
        <v>0.18</v>
      </c>
      <c r="AI364" s="12"/>
      <c r="AJ364" s="12">
        <v>0.24</v>
      </c>
      <c r="AK364" s="67">
        <f>SUMIFS(PLAN!H:H,PLAN!A:A,AY364)</f>
        <v>0</v>
      </c>
      <c r="AL364" s="13"/>
      <c r="AM364" s="14">
        <f t="shared" si="65"/>
        <v>0</v>
      </c>
      <c r="AN364" s="14">
        <f t="shared" si="66"/>
        <v>0</v>
      </c>
      <c r="AO364" s="14">
        <f t="shared" si="67"/>
        <v>0</v>
      </c>
      <c r="AP364" s="14">
        <f t="shared" si="68"/>
        <v>0</v>
      </c>
      <c r="AQ364" s="14">
        <f t="shared" si="69"/>
        <v>0</v>
      </c>
      <c r="AR364" s="14">
        <f t="shared" si="70"/>
        <v>0</v>
      </c>
      <c r="AS364" s="14"/>
      <c r="AT364" s="14">
        <f t="shared" si="71"/>
        <v>0</v>
      </c>
      <c r="AU364" s="15" t="s">
        <v>3</v>
      </c>
      <c r="AV364" s="16">
        <f t="shared" si="64"/>
        <v>41548</v>
      </c>
      <c r="AW364" s="17"/>
      <c r="AX364" s="2"/>
      <c r="AY364" s="47"/>
    </row>
    <row r="365" spans="1:51" s="44" customFormat="1" ht="21">
      <c r="A365" s="2"/>
      <c r="B365" s="2">
        <v>81001042</v>
      </c>
      <c r="C365" s="52" t="s">
        <v>284</v>
      </c>
      <c r="D365" s="3">
        <v>365</v>
      </c>
      <c r="E365" s="3"/>
      <c r="F365" s="4"/>
      <c r="G365" s="47"/>
      <c r="H365" s="5"/>
      <c r="I365" s="18"/>
      <c r="J365" s="18"/>
      <c r="K365" s="7" t="str">
        <f t="shared" si="60"/>
        <v>ญ.</v>
      </c>
      <c r="L365" s="19"/>
      <c r="M365" s="19"/>
      <c r="N365" s="19"/>
      <c r="O365" s="45" t="str">
        <f t="shared" si="61"/>
        <v>//</v>
      </c>
      <c r="P365" s="6">
        <f t="shared" si="62"/>
        <v>0</v>
      </c>
      <c r="Q365" s="7">
        <f t="shared" si="63"/>
        <v>0</v>
      </c>
      <c r="R365" s="8"/>
      <c r="S365" s="8">
        <v>41548</v>
      </c>
      <c r="T365" s="9"/>
      <c r="U365" s="9"/>
      <c r="V365" s="9"/>
      <c r="W365" s="55">
        <f>SUMIFS(PLAN!B:B,PLAN!A:A,AY365)</f>
        <v>0</v>
      </c>
      <c r="X365" s="3">
        <f>SUMIFS(PLAN!C:C,PLAN!A:A,AY365)</f>
        <v>0</v>
      </c>
      <c r="Y365" s="10">
        <f>SUMIFS(PLAN!D:D,PLAN!A:A,AY365)</f>
        <v>0</v>
      </c>
      <c r="Z365" s="3">
        <f>SUMIFS(PLAN!E:E,PLAN!A:A,AY365)</f>
        <v>0</v>
      </c>
      <c r="AA365" s="3">
        <f>SUMIFS(PLAN!F:F,PLAN!A:A,AY365)</f>
        <v>0</v>
      </c>
      <c r="AB365" s="3">
        <f>SUMIFS(PLAN!G:G,PLAN!A:A,AY365)</f>
        <v>0</v>
      </c>
      <c r="AC365" s="11"/>
      <c r="AD365" s="52"/>
      <c r="AE365" s="12">
        <v>1.28</v>
      </c>
      <c r="AF365" s="12">
        <v>0.42</v>
      </c>
      <c r="AG365" s="12">
        <v>0.02</v>
      </c>
      <c r="AH365" s="12">
        <v>0.18</v>
      </c>
      <c r="AI365" s="12"/>
      <c r="AJ365" s="12">
        <v>0.24</v>
      </c>
      <c r="AK365" s="67">
        <f>SUMIFS(PLAN!H:H,PLAN!A:A,AY365)</f>
        <v>0</v>
      </c>
      <c r="AL365" s="13"/>
      <c r="AM365" s="14">
        <f t="shared" si="65"/>
        <v>0</v>
      </c>
      <c r="AN365" s="14">
        <f t="shared" si="66"/>
        <v>0</v>
      </c>
      <c r="AO365" s="14">
        <f t="shared" si="67"/>
        <v>0</v>
      </c>
      <c r="AP365" s="14">
        <f t="shared" si="68"/>
        <v>0</v>
      </c>
      <c r="AQ365" s="14">
        <f t="shared" si="69"/>
        <v>0</v>
      </c>
      <c r="AR365" s="14">
        <f t="shared" si="70"/>
        <v>0</v>
      </c>
      <c r="AS365" s="14"/>
      <c r="AT365" s="14">
        <f t="shared" si="71"/>
        <v>0</v>
      </c>
      <c r="AU365" s="15" t="s">
        <v>3</v>
      </c>
      <c r="AV365" s="16">
        <f t="shared" si="64"/>
        <v>41548</v>
      </c>
      <c r="AW365" s="17"/>
      <c r="AX365" s="2"/>
      <c r="AY365" s="47"/>
    </row>
    <row r="366" spans="1:51" s="44" customFormat="1" ht="21">
      <c r="A366" s="2"/>
      <c r="B366" s="2">
        <v>81001042</v>
      </c>
      <c r="C366" s="52" t="s">
        <v>284</v>
      </c>
      <c r="D366" s="3">
        <v>366</v>
      </c>
      <c r="E366" s="3"/>
      <c r="F366" s="4"/>
      <c r="G366" s="47"/>
      <c r="H366" s="5"/>
      <c r="I366" s="18"/>
      <c r="J366" s="18"/>
      <c r="K366" s="7" t="str">
        <f t="shared" si="60"/>
        <v>ญ.</v>
      </c>
      <c r="L366" s="19"/>
      <c r="M366" s="19"/>
      <c r="N366" s="19"/>
      <c r="O366" s="45" t="str">
        <f t="shared" si="61"/>
        <v>//</v>
      </c>
      <c r="P366" s="6">
        <f t="shared" si="62"/>
        <v>0</v>
      </c>
      <c r="Q366" s="7">
        <f t="shared" si="63"/>
        <v>0</v>
      </c>
      <c r="R366" s="8"/>
      <c r="S366" s="8">
        <v>41548</v>
      </c>
      <c r="T366" s="9"/>
      <c r="U366" s="9"/>
      <c r="V366" s="9"/>
      <c r="W366" s="55">
        <f>SUMIFS(PLAN!B:B,PLAN!A:A,AY366)</f>
        <v>0</v>
      </c>
      <c r="X366" s="3">
        <f>SUMIFS(PLAN!C:C,PLAN!A:A,AY366)</f>
        <v>0</v>
      </c>
      <c r="Y366" s="10">
        <f>SUMIFS(PLAN!D:D,PLAN!A:A,AY366)</f>
        <v>0</v>
      </c>
      <c r="Z366" s="3">
        <f>SUMIFS(PLAN!E:E,PLAN!A:A,AY366)</f>
        <v>0</v>
      </c>
      <c r="AA366" s="3">
        <f>SUMIFS(PLAN!F:F,PLAN!A:A,AY366)</f>
        <v>0</v>
      </c>
      <c r="AB366" s="3">
        <f>SUMIFS(PLAN!G:G,PLAN!A:A,AY366)</f>
        <v>0</v>
      </c>
      <c r="AC366" s="11"/>
      <c r="AD366" s="52"/>
      <c r="AE366" s="12">
        <v>1.28</v>
      </c>
      <c r="AF366" s="12">
        <v>0.42</v>
      </c>
      <c r="AG366" s="12">
        <v>0.02</v>
      </c>
      <c r="AH366" s="12">
        <v>0.18</v>
      </c>
      <c r="AI366" s="12"/>
      <c r="AJ366" s="12">
        <v>0.24</v>
      </c>
      <c r="AK366" s="67">
        <f>SUMIFS(PLAN!H:H,PLAN!A:A,AY366)</f>
        <v>0</v>
      </c>
      <c r="AL366" s="13"/>
      <c r="AM366" s="14">
        <f t="shared" si="65"/>
        <v>0</v>
      </c>
      <c r="AN366" s="14">
        <f t="shared" si="66"/>
        <v>0</v>
      </c>
      <c r="AO366" s="14">
        <f t="shared" si="67"/>
        <v>0</v>
      </c>
      <c r="AP366" s="14">
        <f t="shared" si="68"/>
        <v>0</v>
      </c>
      <c r="AQ366" s="14">
        <f t="shared" si="69"/>
        <v>0</v>
      </c>
      <c r="AR366" s="14">
        <f t="shared" si="70"/>
        <v>0</v>
      </c>
      <c r="AS366" s="14"/>
      <c r="AT366" s="14">
        <f t="shared" si="71"/>
        <v>0</v>
      </c>
      <c r="AU366" s="15" t="s">
        <v>3</v>
      </c>
      <c r="AV366" s="16">
        <f t="shared" si="64"/>
        <v>41548</v>
      </c>
      <c r="AW366" s="17"/>
      <c r="AX366" s="2"/>
      <c r="AY366" s="47"/>
    </row>
    <row r="367" spans="1:51" s="44" customFormat="1" ht="21">
      <c r="A367" s="2"/>
      <c r="B367" s="2">
        <v>81001042</v>
      </c>
      <c r="C367" s="52" t="s">
        <v>284</v>
      </c>
      <c r="D367" s="3">
        <v>367</v>
      </c>
      <c r="E367" s="3"/>
      <c r="F367" s="4"/>
      <c r="G367" s="47"/>
      <c r="H367" s="5"/>
      <c r="I367" s="18"/>
      <c r="J367" s="18"/>
      <c r="K367" s="7" t="str">
        <f t="shared" si="60"/>
        <v>ญ.</v>
      </c>
      <c r="L367" s="19"/>
      <c r="M367" s="19"/>
      <c r="N367" s="19"/>
      <c r="O367" s="45" t="str">
        <f t="shared" si="61"/>
        <v>//</v>
      </c>
      <c r="P367" s="6">
        <f t="shared" si="62"/>
        <v>0</v>
      </c>
      <c r="Q367" s="7">
        <f t="shared" si="63"/>
        <v>0</v>
      </c>
      <c r="R367" s="8"/>
      <c r="S367" s="8">
        <v>41548</v>
      </c>
      <c r="T367" s="9"/>
      <c r="U367" s="9"/>
      <c r="V367" s="9"/>
      <c r="W367" s="55">
        <f>SUMIFS(PLAN!B:B,PLAN!A:A,AY367)</f>
        <v>0</v>
      </c>
      <c r="X367" s="3">
        <f>SUMIFS(PLAN!C:C,PLAN!A:A,AY367)</f>
        <v>0</v>
      </c>
      <c r="Y367" s="10">
        <f>SUMIFS(PLAN!D:D,PLAN!A:A,AY367)</f>
        <v>0</v>
      </c>
      <c r="Z367" s="3">
        <f>SUMIFS(PLAN!E:E,PLAN!A:A,AY367)</f>
        <v>0</v>
      </c>
      <c r="AA367" s="3">
        <f>SUMIFS(PLAN!F:F,PLAN!A:A,AY367)</f>
        <v>0</v>
      </c>
      <c r="AB367" s="3">
        <f>SUMIFS(PLAN!G:G,PLAN!A:A,AY367)</f>
        <v>0</v>
      </c>
      <c r="AC367" s="11"/>
      <c r="AD367" s="52"/>
      <c r="AE367" s="12">
        <v>1.28</v>
      </c>
      <c r="AF367" s="12">
        <v>0.42</v>
      </c>
      <c r="AG367" s="12">
        <v>0.02</v>
      </c>
      <c r="AH367" s="12">
        <v>0.18</v>
      </c>
      <c r="AI367" s="12"/>
      <c r="AJ367" s="12">
        <v>0.24</v>
      </c>
      <c r="AK367" s="67">
        <f>SUMIFS(PLAN!H:H,PLAN!A:A,AY367)</f>
        <v>0</v>
      </c>
      <c r="AL367" s="13"/>
      <c r="AM367" s="14">
        <f t="shared" si="65"/>
        <v>0</v>
      </c>
      <c r="AN367" s="14">
        <f t="shared" si="66"/>
        <v>0</v>
      </c>
      <c r="AO367" s="14">
        <f t="shared" si="67"/>
        <v>0</v>
      </c>
      <c r="AP367" s="14">
        <f t="shared" si="68"/>
        <v>0</v>
      </c>
      <c r="AQ367" s="14">
        <f t="shared" si="69"/>
        <v>0</v>
      </c>
      <c r="AR367" s="14">
        <f t="shared" si="70"/>
        <v>0</v>
      </c>
      <c r="AS367" s="14"/>
      <c r="AT367" s="14">
        <f t="shared" si="71"/>
        <v>0</v>
      </c>
      <c r="AU367" s="15" t="s">
        <v>3</v>
      </c>
      <c r="AV367" s="16">
        <f t="shared" si="64"/>
        <v>41548</v>
      </c>
      <c r="AW367" s="17"/>
      <c r="AX367" s="2"/>
      <c r="AY367" s="47"/>
    </row>
    <row r="368" spans="1:51" s="44" customFormat="1" ht="21">
      <c r="A368" s="2"/>
      <c r="B368" s="2">
        <v>81001042</v>
      </c>
      <c r="C368" s="52" t="s">
        <v>284</v>
      </c>
      <c r="D368" s="3">
        <v>368</v>
      </c>
      <c r="E368" s="3"/>
      <c r="F368" s="4"/>
      <c r="G368" s="47"/>
      <c r="H368" s="5"/>
      <c r="I368" s="18"/>
      <c r="J368" s="18"/>
      <c r="K368" s="7" t="str">
        <f t="shared" si="60"/>
        <v>ญ.</v>
      </c>
      <c r="L368" s="19"/>
      <c r="M368" s="19"/>
      <c r="N368" s="19"/>
      <c r="O368" s="45" t="str">
        <f t="shared" si="61"/>
        <v>//</v>
      </c>
      <c r="P368" s="6">
        <f t="shared" si="62"/>
        <v>0</v>
      </c>
      <c r="Q368" s="7">
        <f t="shared" si="63"/>
        <v>0</v>
      </c>
      <c r="R368" s="8"/>
      <c r="S368" s="8">
        <v>41548</v>
      </c>
      <c r="T368" s="9"/>
      <c r="U368" s="9"/>
      <c r="V368" s="9"/>
      <c r="W368" s="55">
        <f>SUMIFS(PLAN!B:B,PLAN!A:A,AY368)</f>
        <v>0</v>
      </c>
      <c r="X368" s="3">
        <f>SUMIFS(PLAN!C:C,PLAN!A:A,AY368)</f>
        <v>0</v>
      </c>
      <c r="Y368" s="10">
        <f>SUMIFS(PLAN!D:D,PLAN!A:A,AY368)</f>
        <v>0</v>
      </c>
      <c r="Z368" s="3">
        <f>SUMIFS(PLAN!E:E,PLAN!A:A,AY368)</f>
        <v>0</v>
      </c>
      <c r="AA368" s="3">
        <f>SUMIFS(PLAN!F:F,PLAN!A:A,AY368)</f>
        <v>0</v>
      </c>
      <c r="AB368" s="3">
        <f>SUMIFS(PLAN!G:G,PLAN!A:A,AY368)</f>
        <v>0</v>
      </c>
      <c r="AC368" s="11"/>
      <c r="AD368" s="52"/>
      <c r="AE368" s="12">
        <v>1.28</v>
      </c>
      <c r="AF368" s="12">
        <v>0.42</v>
      </c>
      <c r="AG368" s="12">
        <v>0.02</v>
      </c>
      <c r="AH368" s="12">
        <v>0.18</v>
      </c>
      <c r="AI368" s="12"/>
      <c r="AJ368" s="12">
        <v>0.24</v>
      </c>
      <c r="AK368" s="67">
        <f>SUMIFS(PLAN!H:H,PLAN!A:A,AY368)</f>
        <v>0</v>
      </c>
      <c r="AL368" s="13"/>
      <c r="AM368" s="14">
        <f t="shared" si="65"/>
        <v>0</v>
      </c>
      <c r="AN368" s="14">
        <f t="shared" si="66"/>
        <v>0</v>
      </c>
      <c r="AO368" s="14">
        <f t="shared" si="67"/>
        <v>0</v>
      </c>
      <c r="AP368" s="14">
        <f t="shared" si="68"/>
        <v>0</v>
      </c>
      <c r="AQ368" s="14">
        <f t="shared" si="69"/>
        <v>0</v>
      </c>
      <c r="AR368" s="14">
        <f t="shared" si="70"/>
        <v>0</v>
      </c>
      <c r="AS368" s="14"/>
      <c r="AT368" s="14">
        <f t="shared" si="71"/>
        <v>0</v>
      </c>
      <c r="AU368" s="15" t="s">
        <v>3</v>
      </c>
      <c r="AV368" s="16">
        <f t="shared" si="64"/>
        <v>41548</v>
      </c>
      <c r="AW368" s="17"/>
      <c r="AX368" s="2"/>
      <c r="AY368" s="47"/>
    </row>
    <row r="369" spans="1:51" s="44" customFormat="1" ht="21">
      <c r="A369" s="2"/>
      <c r="B369" s="2">
        <v>81001042</v>
      </c>
      <c r="C369" s="52" t="s">
        <v>284</v>
      </c>
      <c r="D369" s="3">
        <v>369</v>
      </c>
      <c r="E369" s="3"/>
      <c r="F369" s="4"/>
      <c r="G369" s="47"/>
      <c r="H369" s="5"/>
      <c r="I369" s="18"/>
      <c r="J369" s="18"/>
      <c r="K369" s="7" t="str">
        <f t="shared" si="60"/>
        <v>ญ.</v>
      </c>
      <c r="L369" s="19"/>
      <c r="M369" s="19"/>
      <c r="N369" s="19"/>
      <c r="O369" s="45" t="str">
        <f t="shared" si="61"/>
        <v>//</v>
      </c>
      <c r="P369" s="6">
        <f t="shared" si="62"/>
        <v>0</v>
      </c>
      <c r="Q369" s="7">
        <f t="shared" si="63"/>
        <v>0</v>
      </c>
      <c r="R369" s="8"/>
      <c r="S369" s="8">
        <v>41548</v>
      </c>
      <c r="T369" s="9"/>
      <c r="U369" s="9"/>
      <c r="V369" s="9"/>
      <c r="W369" s="55">
        <f>SUMIFS(PLAN!B:B,PLAN!A:A,AY369)</f>
        <v>0</v>
      </c>
      <c r="X369" s="3">
        <f>SUMIFS(PLAN!C:C,PLAN!A:A,AY369)</f>
        <v>0</v>
      </c>
      <c r="Y369" s="10">
        <f>SUMIFS(PLAN!D:D,PLAN!A:A,AY369)</f>
        <v>0</v>
      </c>
      <c r="Z369" s="3">
        <f>SUMIFS(PLAN!E:E,PLAN!A:A,AY369)</f>
        <v>0</v>
      </c>
      <c r="AA369" s="3">
        <f>SUMIFS(PLAN!F:F,PLAN!A:A,AY369)</f>
        <v>0</v>
      </c>
      <c r="AB369" s="3">
        <f>SUMIFS(PLAN!G:G,PLAN!A:A,AY369)</f>
        <v>0</v>
      </c>
      <c r="AC369" s="11"/>
      <c r="AD369" s="52"/>
      <c r="AE369" s="12">
        <v>1.28</v>
      </c>
      <c r="AF369" s="12">
        <v>0.42</v>
      </c>
      <c r="AG369" s="12">
        <v>0.02</v>
      </c>
      <c r="AH369" s="12">
        <v>0.18</v>
      </c>
      <c r="AI369" s="12"/>
      <c r="AJ369" s="12">
        <v>0.24</v>
      </c>
      <c r="AK369" s="67">
        <f>SUMIFS(PLAN!H:H,PLAN!A:A,AY369)</f>
        <v>0</v>
      </c>
      <c r="AL369" s="13"/>
      <c r="AM369" s="14">
        <f t="shared" si="65"/>
        <v>0</v>
      </c>
      <c r="AN369" s="14">
        <f t="shared" si="66"/>
        <v>0</v>
      </c>
      <c r="AO369" s="14">
        <f t="shared" si="67"/>
        <v>0</v>
      </c>
      <c r="AP369" s="14">
        <f t="shared" si="68"/>
        <v>0</v>
      </c>
      <c r="AQ369" s="14">
        <f t="shared" si="69"/>
        <v>0</v>
      </c>
      <c r="AR369" s="14">
        <f t="shared" si="70"/>
        <v>0</v>
      </c>
      <c r="AS369" s="14"/>
      <c r="AT369" s="14">
        <f t="shared" si="71"/>
        <v>0</v>
      </c>
      <c r="AU369" s="15" t="s">
        <v>3</v>
      </c>
      <c r="AV369" s="16">
        <f t="shared" si="64"/>
        <v>41548</v>
      </c>
      <c r="AW369" s="17"/>
      <c r="AX369" s="2"/>
      <c r="AY369" s="47"/>
    </row>
    <row r="370" spans="1:51" s="44" customFormat="1" ht="21">
      <c r="A370" s="2"/>
      <c r="B370" s="2">
        <v>81001042</v>
      </c>
      <c r="C370" s="52" t="s">
        <v>284</v>
      </c>
      <c r="D370" s="3">
        <v>370</v>
      </c>
      <c r="E370" s="3"/>
      <c r="F370" s="4"/>
      <c r="G370" s="47"/>
      <c r="H370" s="5"/>
      <c r="I370" s="18"/>
      <c r="J370" s="18"/>
      <c r="K370" s="7" t="str">
        <f t="shared" si="60"/>
        <v>ญ.</v>
      </c>
      <c r="L370" s="19"/>
      <c r="M370" s="19"/>
      <c r="N370" s="19"/>
      <c r="O370" s="45" t="str">
        <f t="shared" si="61"/>
        <v>//</v>
      </c>
      <c r="P370" s="6">
        <f t="shared" si="62"/>
        <v>0</v>
      </c>
      <c r="Q370" s="7">
        <f t="shared" si="63"/>
        <v>0</v>
      </c>
      <c r="R370" s="8"/>
      <c r="S370" s="8">
        <v>41548</v>
      </c>
      <c r="T370" s="9"/>
      <c r="U370" s="9"/>
      <c r="V370" s="9"/>
      <c r="W370" s="55">
        <f>SUMIFS(PLAN!B:B,PLAN!A:A,AY370)</f>
        <v>0</v>
      </c>
      <c r="X370" s="3">
        <f>SUMIFS(PLAN!C:C,PLAN!A:A,AY370)</f>
        <v>0</v>
      </c>
      <c r="Y370" s="10">
        <f>SUMIFS(PLAN!D:D,PLAN!A:A,AY370)</f>
        <v>0</v>
      </c>
      <c r="Z370" s="3">
        <f>SUMIFS(PLAN!E:E,PLAN!A:A,AY370)</f>
        <v>0</v>
      </c>
      <c r="AA370" s="3">
        <f>SUMIFS(PLAN!F:F,PLAN!A:A,AY370)</f>
        <v>0</v>
      </c>
      <c r="AB370" s="3">
        <f>SUMIFS(PLAN!G:G,PLAN!A:A,AY370)</f>
        <v>0</v>
      </c>
      <c r="AC370" s="11"/>
      <c r="AD370" s="52"/>
      <c r="AE370" s="12">
        <v>1.28</v>
      </c>
      <c r="AF370" s="12">
        <v>0.42</v>
      </c>
      <c r="AG370" s="12">
        <v>0.02</v>
      </c>
      <c r="AH370" s="12">
        <v>0.18</v>
      </c>
      <c r="AI370" s="12"/>
      <c r="AJ370" s="12">
        <v>0.24</v>
      </c>
      <c r="AK370" s="67">
        <f>SUMIFS(PLAN!H:H,PLAN!A:A,AY370)</f>
        <v>0</v>
      </c>
      <c r="AL370" s="13"/>
      <c r="AM370" s="14">
        <f t="shared" si="65"/>
        <v>0</v>
      </c>
      <c r="AN370" s="14">
        <f t="shared" si="66"/>
        <v>0</v>
      </c>
      <c r="AO370" s="14">
        <f t="shared" si="67"/>
        <v>0</v>
      </c>
      <c r="AP370" s="14">
        <f t="shared" si="68"/>
        <v>0</v>
      </c>
      <c r="AQ370" s="14">
        <f t="shared" si="69"/>
        <v>0</v>
      </c>
      <c r="AR370" s="14">
        <f t="shared" si="70"/>
        <v>0</v>
      </c>
      <c r="AS370" s="14"/>
      <c r="AT370" s="14">
        <f t="shared" si="71"/>
        <v>0</v>
      </c>
      <c r="AU370" s="15" t="s">
        <v>3</v>
      </c>
      <c r="AV370" s="16">
        <f t="shared" si="64"/>
        <v>41548</v>
      </c>
      <c r="AW370" s="17"/>
      <c r="AX370" s="2"/>
      <c r="AY370" s="47"/>
    </row>
  </sheetData>
  <autoFilter ref="A2:AY370" xr:uid="{00000000-0009-0000-0000-000002000000}"/>
  <conditionalFormatting sqref="AW1:AW2 AJ2:AL2 W1:AT1 A1:I1 K1:S1">
    <cfRule type="cellIs" dxfId="0" priority="3" stopIfTrue="1" operator="equal">
      <formula>"TERMINATED"</formula>
    </cfRule>
  </conditionalFormatting>
  <pageMargins left="0.32" right="0.15748031496062992" top="1.1811023622047245" bottom="0.27559055118110237" header="0.15748031496062992" footer="0.15748031496062992"/>
  <pageSetup paperSize="9" scale="80" orientation="landscape" r:id="rId1"/>
  <headerFooter alignWithMargins="0">
    <oddHeader xml:space="preserve">&amp;L
เลขที่กรมธรรม์ 801-0004490
อายุรับประกันอยู่ระหว่าง 20 - 65 ปี
คุ้มครองต่อเนื่องจากบริษัทเดิมถึง 70 ปี
&amp;Cบริษัท กรุงไทย-แอกซ่า ประกันชีวิต จำกัด (มหาชน)
ตารางรายชื่อและความคุ้มครอง
ผู้ถือกรมธรรม์ 
สหกรณ์ออมทรัพย์ครูสงขลา จำกัด
</oddHeader>
    <oddFooter>&amp;C&amp;"Calibri"&amp;11&amp;K000000Page &amp;P of &amp;N_x000D_&amp;1#&amp;"Calibri"&amp;10&amp;K000000Internal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0"/>
  <sheetViews>
    <sheetView workbookViewId="0">
      <selection activeCell="H10" sqref="H10"/>
    </sheetView>
  </sheetViews>
  <sheetFormatPr defaultRowHeight="12.75"/>
  <cols>
    <col min="1" max="1" width="9.140625" style="61"/>
    <col min="2" max="6" width="12.85546875" style="61" bestFit="1" customWidth="1"/>
    <col min="7" max="7" width="11.28515625" style="61" bestFit="1" customWidth="1"/>
    <col min="8" max="8" width="8.7109375" style="61" bestFit="1" customWidth="1"/>
    <col min="9" max="260" width="9.140625" style="61"/>
    <col min="261" max="261" width="8.28515625" style="61" bestFit="1" customWidth="1"/>
    <col min="262" max="263" width="9.85546875" style="61" bestFit="1" customWidth="1"/>
    <col min="264" max="264" width="8.7109375" style="61" bestFit="1" customWidth="1"/>
    <col min="265" max="516" width="9.140625" style="61"/>
    <col min="517" max="517" width="8.28515625" style="61" bestFit="1" customWidth="1"/>
    <col min="518" max="519" width="9.85546875" style="61" bestFit="1" customWidth="1"/>
    <col min="520" max="520" width="8.7109375" style="61" bestFit="1" customWidth="1"/>
    <col min="521" max="772" width="9.140625" style="61"/>
    <col min="773" max="773" width="8.28515625" style="61" bestFit="1" customWidth="1"/>
    <col min="774" max="775" width="9.85546875" style="61" bestFit="1" customWidth="1"/>
    <col min="776" max="776" width="8.7109375" style="61" bestFit="1" customWidth="1"/>
    <col min="777" max="1028" width="9.140625" style="61"/>
    <col min="1029" max="1029" width="8.28515625" style="61" bestFit="1" customWidth="1"/>
    <col min="1030" max="1031" width="9.85546875" style="61" bestFit="1" customWidth="1"/>
    <col min="1032" max="1032" width="8.7109375" style="61" bestFit="1" customWidth="1"/>
    <col min="1033" max="1284" width="9.140625" style="61"/>
    <col min="1285" max="1285" width="8.28515625" style="61" bestFit="1" customWidth="1"/>
    <col min="1286" max="1287" width="9.85546875" style="61" bestFit="1" customWidth="1"/>
    <col min="1288" max="1288" width="8.7109375" style="61" bestFit="1" customWidth="1"/>
    <col min="1289" max="1540" width="9.140625" style="61"/>
    <col min="1541" max="1541" width="8.28515625" style="61" bestFit="1" customWidth="1"/>
    <col min="1542" max="1543" width="9.85546875" style="61" bestFit="1" customWidth="1"/>
    <col min="1544" max="1544" width="8.7109375" style="61" bestFit="1" customWidth="1"/>
    <col min="1545" max="1796" width="9.140625" style="61"/>
    <col min="1797" max="1797" width="8.28515625" style="61" bestFit="1" customWidth="1"/>
    <col min="1798" max="1799" width="9.85546875" style="61" bestFit="1" customWidth="1"/>
    <col min="1800" max="1800" width="8.7109375" style="61" bestFit="1" customWidth="1"/>
    <col min="1801" max="2052" width="9.140625" style="61"/>
    <col min="2053" max="2053" width="8.28515625" style="61" bestFit="1" customWidth="1"/>
    <col min="2054" max="2055" width="9.85546875" style="61" bestFit="1" customWidth="1"/>
    <col min="2056" max="2056" width="8.7109375" style="61" bestFit="1" customWidth="1"/>
    <col min="2057" max="2308" width="9.140625" style="61"/>
    <col min="2309" max="2309" width="8.28515625" style="61" bestFit="1" customWidth="1"/>
    <col min="2310" max="2311" width="9.85546875" style="61" bestFit="1" customWidth="1"/>
    <col min="2312" max="2312" width="8.7109375" style="61" bestFit="1" customWidth="1"/>
    <col min="2313" max="2564" width="9.140625" style="61"/>
    <col min="2565" max="2565" width="8.28515625" style="61" bestFit="1" customWidth="1"/>
    <col min="2566" max="2567" width="9.85546875" style="61" bestFit="1" customWidth="1"/>
    <col min="2568" max="2568" width="8.7109375" style="61" bestFit="1" customWidth="1"/>
    <col min="2569" max="2820" width="9.140625" style="61"/>
    <col min="2821" max="2821" width="8.28515625" style="61" bestFit="1" customWidth="1"/>
    <col min="2822" max="2823" width="9.85546875" style="61" bestFit="1" customWidth="1"/>
    <col min="2824" max="2824" width="8.7109375" style="61" bestFit="1" customWidth="1"/>
    <col min="2825" max="3076" width="9.140625" style="61"/>
    <col min="3077" max="3077" width="8.28515625" style="61" bestFit="1" customWidth="1"/>
    <col min="3078" max="3079" width="9.85546875" style="61" bestFit="1" customWidth="1"/>
    <col min="3080" max="3080" width="8.7109375" style="61" bestFit="1" customWidth="1"/>
    <col min="3081" max="3332" width="9.140625" style="61"/>
    <col min="3333" max="3333" width="8.28515625" style="61" bestFit="1" customWidth="1"/>
    <col min="3334" max="3335" width="9.85546875" style="61" bestFit="1" customWidth="1"/>
    <col min="3336" max="3336" width="8.7109375" style="61" bestFit="1" customWidth="1"/>
    <col min="3337" max="3588" width="9.140625" style="61"/>
    <col min="3589" max="3589" width="8.28515625" style="61" bestFit="1" customWidth="1"/>
    <col min="3590" max="3591" width="9.85546875" style="61" bestFit="1" customWidth="1"/>
    <col min="3592" max="3592" width="8.7109375" style="61" bestFit="1" customWidth="1"/>
    <col min="3593" max="3844" width="9.140625" style="61"/>
    <col min="3845" max="3845" width="8.28515625" style="61" bestFit="1" customWidth="1"/>
    <col min="3846" max="3847" width="9.85546875" style="61" bestFit="1" customWidth="1"/>
    <col min="3848" max="3848" width="8.7109375" style="61" bestFit="1" customWidth="1"/>
    <col min="3849" max="4100" width="9.140625" style="61"/>
    <col min="4101" max="4101" width="8.28515625" style="61" bestFit="1" customWidth="1"/>
    <col min="4102" max="4103" width="9.85546875" style="61" bestFit="1" customWidth="1"/>
    <col min="4104" max="4104" width="8.7109375" style="61" bestFit="1" customWidth="1"/>
    <col min="4105" max="4356" width="9.140625" style="61"/>
    <col min="4357" max="4357" width="8.28515625" style="61" bestFit="1" customWidth="1"/>
    <col min="4358" max="4359" width="9.85546875" style="61" bestFit="1" customWidth="1"/>
    <col min="4360" max="4360" width="8.7109375" style="61" bestFit="1" customWidth="1"/>
    <col min="4361" max="4612" width="9.140625" style="61"/>
    <col min="4613" max="4613" width="8.28515625" style="61" bestFit="1" customWidth="1"/>
    <col min="4614" max="4615" width="9.85546875" style="61" bestFit="1" customWidth="1"/>
    <col min="4616" max="4616" width="8.7109375" style="61" bestFit="1" customWidth="1"/>
    <col min="4617" max="4868" width="9.140625" style="61"/>
    <col min="4869" max="4869" width="8.28515625" style="61" bestFit="1" customWidth="1"/>
    <col min="4870" max="4871" width="9.85546875" style="61" bestFit="1" customWidth="1"/>
    <col min="4872" max="4872" width="8.7109375" style="61" bestFit="1" customWidth="1"/>
    <col min="4873" max="5124" width="9.140625" style="61"/>
    <col min="5125" max="5125" width="8.28515625" style="61" bestFit="1" customWidth="1"/>
    <col min="5126" max="5127" width="9.85546875" style="61" bestFit="1" customWidth="1"/>
    <col min="5128" max="5128" width="8.7109375" style="61" bestFit="1" customWidth="1"/>
    <col min="5129" max="5380" width="9.140625" style="61"/>
    <col min="5381" max="5381" width="8.28515625" style="61" bestFit="1" customWidth="1"/>
    <col min="5382" max="5383" width="9.85546875" style="61" bestFit="1" customWidth="1"/>
    <col min="5384" max="5384" width="8.7109375" style="61" bestFit="1" customWidth="1"/>
    <col min="5385" max="5636" width="9.140625" style="61"/>
    <col min="5637" max="5637" width="8.28515625" style="61" bestFit="1" customWidth="1"/>
    <col min="5638" max="5639" width="9.85546875" style="61" bestFit="1" customWidth="1"/>
    <col min="5640" max="5640" width="8.7109375" style="61" bestFit="1" customWidth="1"/>
    <col min="5641" max="5892" width="9.140625" style="61"/>
    <col min="5893" max="5893" width="8.28515625" style="61" bestFit="1" customWidth="1"/>
    <col min="5894" max="5895" width="9.85546875" style="61" bestFit="1" customWidth="1"/>
    <col min="5896" max="5896" width="8.7109375" style="61" bestFit="1" customWidth="1"/>
    <col min="5897" max="6148" width="9.140625" style="61"/>
    <col min="6149" max="6149" width="8.28515625" style="61" bestFit="1" customWidth="1"/>
    <col min="6150" max="6151" width="9.85546875" style="61" bestFit="1" customWidth="1"/>
    <col min="6152" max="6152" width="8.7109375" style="61" bestFit="1" customWidth="1"/>
    <col min="6153" max="6404" width="9.140625" style="61"/>
    <col min="6405" max="6405" width="8.28515625" style="61" bestFit="1" customWidth="1"/>
    <col min="6406" max="6407" width="9.85546875" style="61" bestFit="1" customWidth="1"/>
    <col min="6408" max="6408" width="8.7109375" style="61" bestFit="1" customWidth="1"/>
    <col min="6409" max="6660" width="9.140625" style="61"/>
    <col min="6661" max="6661" width="8.28515625" style="61" bestFit="1" customWidth="1"/>
    <col min="6662" max="6663" width="9.85546875" style="61" bestFit="1" customWidth="1"/>
    <col min="6664" max="6664" width="8.7109375" style="61" bestFit="1" customWidth="1"/>
    <col min="6665" max="6916" width="9.140625" style="61"/>
    <col min="6917" max="6917" width="8.28515625" style="61" bestFit="1" customWidth="1"/>
    <col min="6918" max="6919" width="9.85546875" style="61" bestFit="1" customWidth="1"/>
    <col min="6920" max="6920" width="8.7109375" style="61" bestFit="1" customWidth="1"/>
    <col min="6921" max="7172" width="9.140625" style="61"/>
    <col min="7173" max="7173" width="8.28515625" style="61" bestFit="1" customWidth="1"/>
    <col min="7174" max="7175" width="9.85546875" style="61" bestFit="1" customWidth="1"/>
    <col min="7176" max="7176" width="8.7109375" style="61" bestFit="1" customWidth="1"/>
    <col min="7177" max="7428" width="9.140625" style="61"/>
    <col min="7429" max="7429" width="8.28515625" style="61" bestFit="1" customWidth="1"/>
    <col min="7430" max="7431" width="9.85546875" style="61" bestFit="1" customWidth="1"/>
    <col min="7432" max="7432" width="8.7109375" style="61" bestFit="1" customWidth="1"/>
    <col min="7433" max="7684" width="9.140625" style="61"/>
    <col min="7685" max="7685" width="8.28515625" style="61" bestFit="1" customWidth="1"/>
    <col min="7686" max="7687" width="9.85546875" style="61" bestFit="1" customWidth="1"/>
    <col min="7688" max="7688" width="8.7109375" style="61" bestFit="1" customWidth="1"/>
    <col min="7689" max="7940" width="9.140625" style="61"/>
    <col min="7941" max="7941" width="8.28515625" style="61" bestFit="1" customWidth="1"/>
    <col min="7942" max="7943" width="9.85546875" style="61" bestFit="1" customWidth="1"/>
    <col min="7944" max="7944" width="8.7109375" style="61" bestFit="1" customWidth="1"/>
    <col min="7945" max="8196" width="9.140625" style="61"/>
    <col min="8197" max="8197" width="8.28515625" style="61" bestFit="1" customWidth="1"/>
    <col min="8198" max="8199" width="9.85546875" style="61" bestFit="1" customWidth="1"/>
    <col min="8200" max="8200" width="8.7109375" style="61" bestFit="1" customWidth="1"/>
    <col min="8201" max="8452" width="9.140625" style="61"/>
    <col min="8453" max="8453" width="8.28515625" style="61" bestFit="1" customWidth="1"/>
    <col min="8454" max="8455" width="9.85546875" style="61" bestFit="1" customWidth="1"/>
    <col min="8456" max="8456" width="8.7109375" style="61" bestFit="1" customWidth="1"/>
    <col min="8457" max="8708" width="9.140625" style="61"/>
    <col min="8709" max="8709" width="8.28515625" style="61" bestFit="1" customWidth="1"/>
    <col min="8710" max="8711" width="9.85546875" style="61" bestFit="1" customWidth="1"/>
    <col min="8712" max="8712" width="8.7109375" style="61" bestFit="1" customWidth="1"/>
    <col min="8713" max="8964" width="9.140625" style="61"/>
    <col min="8965" max="8965" width="8.28515625" style="61" bestFit="1" customWidth="1"/>
    <col min="8966" max="8967" width="9.85546875" style="61" bestFit="1" customWidth="1"/>
    <col min="8968" max="8968" width="8.7109375" style="61" bestFit="1" customWidth="1"/>
    <col min="8969" max="9220" width="9.140625" style="61"/>
    <col min="9221" max="9221" width="8.28515625" style="61" bestFit="1" customWidth="1"/>
    <col min="9222" max="9223" width="9.85546875" style="61" bestFit="1" customWidth="1"/>
    <col min="9224" max="9224" width="8.7109375" style="61" bestFit="1" customWidth="1"/>
    <col min="9225" max="9476" width="9.140625" style="61"/>
    <col min="9477" max="9477" width="8.28515625" style="61" bestFit="1" customWidth="1"/>
    <col min="9478" max="9479" width="9.85546875" style="61" bestFit="1" customWidth="1"/>
    <col min="9480" max="9480" width="8.7109375" style="61" bestFit="1" customWidth="1"/>
    <col min="9481" max="9732" width="9.140625" style="61"/>
    <col min="9733" max="9733" width="8.28515625" style="61" bestFit="1" customWidth="1"/>
    <col min="9734" max="9735" width="9.85546875" style="61" bestFit="1" customWidth="1"/>
    <col min="9736" max="9736" width="8.7109375" style="61" bestFit="1" customWidth="1"/>
    <col min="9737" max="9988" width="9.140625" style="61"/>
    <col min="9989" max="9989" width="8.28515625" style="61" bestFit="1" customWidth="1"/>
    <col min="9990" max="9991" width="9.85546875" style="61" bestFit="1" customWidth="1"/>
    <col min="9992" max="9992" width="8.7109375" style="61" bestFit="1" customWidth="1"/>
    <col min="9993" max="10244" width="9.140625" style="61"/>
    <col min="10245" max="10245" width="8.28515625" style="61" bestFit="1" customWidth="1"/>
    <col min="10246" max="10247" width="9.85546875" style="61" bestFit="1" customWidth="1"/>
    <col min="10248" max="10248" width="8.7109375" style="61" bestFit="1" customWidth="1"/>
    <col min="10249" max="10500" width="9.140625" style="61"/>
    <col min="10501" max="10501" width="8.28515625" style="61" bestFit="1" customWidth="1"/>
    <col min="10502" max="10503" width="9.85546875" style="61" bestFit="1" customWidth="1"/>
    <col min="10504" max="10504" width="8.7109375" style="61" bestFit="1" customWidth="1"/>
    <col min="10505" max="10756" width="9.140625" style="61"/>
    <col min="10757" max="10757" width="8.28515625" style="61" bestFit="1" customWidth="1"/>
    <col min="10758" max="10759" width="9.85546875" style="61" bestFit="1" customWidth="1"/>
    <col min="10760" max="10760" width="8.7109375" style="61" bestFit="1" customWidth="1"/>
    <col min="10761" max="11012" width="9.140625" style="61"/>
    <col min="11013" max="11013" width="8.28515625" style="61" bestFit="1" customWidth="1"/>
    <col min="11014" max="11015" width="9.85546875" style="61" bestFit="1" customWidth="1"/>
    <col min="11016" max="11016" width="8.7109375" style="61" bestFit="1" customWidth="1"/>
    <col min="11017" max="11268" width="9.140625" style="61"/>
    <col min="11269" max="11269" width="8.28515625" style="61" bestFit="1" customWidth="1"/>
    <col min="11270" max="11271" width="9.85546875" style="61" bestFit="1" customWidth="1"/>
    <col min="11272" max="11272" width="8.7109375" style="61" bestFit="1" customWidth="1"/>
    <col min="11273" max="11524" width="9.140625" style="61"/>
    <col min="11525" max="11525" width="8.28515625" style="61" bestFit="1" customWidth="1"/>
    <col min="11526" max="11527" width="9.85546875" style="61" bestFit="1" customWidth="1"/>
    <col min="11528" max="11528" width="8.7109375" style="61" bestFit="1" customWidth="1"/>
    <col min="11529" max="11780" width="9.140625" style="61"/>
    <col min="11781" max="11781" width="8.28515625" style="61" bestFit="1" customWidth="1"/>
    <col min="11782" max="11783" width="9.85546875" style="61" bestFit="1" customWidth="1"/>
    <col min="11784" max="11784" width="8.7109375" style="61" bestFit="1" customWidth="1"/>
    <col min="11785" max="12036" width="9.140625" style="61"/>
    <col min="12037" max="12037" width="8.28515625" style="61" bestFit="1" customWidth="1"/>
    <col min="12038" max="12039" width="9.85546875" style="61" bestFit="1" customWidth="1"/>
    <col min="12040" max="12040" width="8.7109375" style="61" bestFit="1" customWidth="1"/>
    <col min="12041" max="12292" width="9.140625" style="61"/>
    <col min="12293" max="12293" width="8.28515625" style="61" bestFit="1" customWidth="1"/>
    <col min="12294" max="12295" width="9.85546875" style="61" bestFit="1" customWidth="1"/>
    <col min="12296" max="12296" width="8.7109375" style="61" bestFit="1" customWidth="1"/>
    <col min="12297" max="12548" width="9.140625" style="61"/>
    <col min="12549" max="12549" width="8.28515625" style="61" bestFit="1" customWidth="1"/>
    <col min="12550" max="12551" width="9.85546875" style="61" bestFit="1" customWidth="1"/>
    <col min="12552" max="12552" width="8.7109375" style="61" bestFit="1" customWidth="1"/>
    <col min="12553" max="12804" width="9.140625" style="61"/>
    <col min="12805" max="12805" width="8.28515625" style="61" bestFit="1" customWidth="1"/>
    <col min="12806" max="12807" width="9.85546875" style="61" bestFit="1" customWidth="1"/>
    <col min="12808" max="12808" width="8.7109375" style="61" bestFit="1" customWidth="1"/>
    <col min="12809" max="13060" width="9.140625" style="61"/>
    <col min="13061" max="13061" width="8.28515625" style="61" bestFit="1" customWidth="1"/>
    <col min="13062" max="13063" width="9.85546875" style="61" bestFit="1" customWidth="1"/>
    <col min="13064" max="13064" width="8.7109375" style="61" bestFit="1" customWidth="1"/>
    <col min="13065" max="13316" width="9.140625" style="61"/>
    <col min="13317" max="13317" width="8.28515625" style="61" bestFit="1" customWidth="1"/>
    <col min="13318" max="13319" width="9.85546875" style="61" bestFit="1" customWidth="1"/>
    <col min="13320" max="13320" width="8.7109375" style="61" bestFit="1" customWidth="1"/>
    <col min="13321" max="13572" width="9.140625" style="61"/>
    <col min="13573" max="13573" width="8.28515625" style="61" bestFit="1" customWidth="1"/>
    <col min="13574" max="13575" width="9.85546875" style="61" bestFit="1" customWidth="1"/>
    <col min="13576" max="13576" width="8.7109375" style="61" bestFit="1" customWidth="1"/>
    <col min="13577" max="13828" width="9.140625" style="61"/>
    <col min="13829" max="13829" width="8.28515625" style="61" bestFit="1" customWidth="1"/>
    <col min="13830" max="13831" width="9.85546875" style="61" bestFit="1" customWidth="1"/>
    <col min="13832" max="13832" width="8.7109375" style="61" bestFit="1" customWidth="1"/>
    <col min="13833" max="14084" width="9.140625" style="61"/>
    <col min="14085" max="14085" width="8.28515625" style="61" bestFit="1" customWidth="1"/>
    <col min="14086" max="14087" width="9.85546875" style="61" bestFit="1" customWidth="1"/>
    <col min="14088" max="14088" width="8.7109375" style="61" bestFit="1" customWidth="1"/>
    <col min="14089" max="14340" width="9.140625" style="61"/>
    <col min="14341" max="14341" width="8.28515625" style="61" bestFit="1" customWidth="1"/>
    <col min="14342" max="14343" width="9.85546875" style="61" bestFit="1" customWidth="1"/>
    <col min="14344" max="14344" width="8.7109375" style="61" bestFit="1" customWidth="1"/>
    <col min="14345" max="14596" width="9.140625" style="61"/>
    <col min="14597" max="14597" width="8.28515625" style="61" bestFit="1" customWidth="1"/>
    <col min="14598" max="14599" width="9.85546875" style="61" bestFit="1" customWidth="1"/>
    <col min="14600" max="14600" width="8.7109375" style="61" bestFit="1" customWidth="1"/>
    <col min="14601" max="14852" width="9.140625" style="61"/>
    <col min="14853" max="14853" width="8.28515625" style="61" bestFit="1" customWidth="1"/>
    <col min="14854" max="14855" width="9.85546875" style="61" bestFit="1" customWidth="1"/>
    <col min="14856" max="14856" width="8.7109375" style="61" bestFit="1" customWidth="1"/>
    <col min="14857" max="15108" width="9.140625" style="61"/>
    <col min="15109" max="15109" width="8.28515625" style="61" bestFit="1" customWidth="1"/>
    <col min="15110" max="15111" width="9.85546875" style="61" bestFit="1" customWidth="1"/>
    <col min="15112" max="15112" width="8.7109375" style="61" bestFit="1" customWidth="1"/>
    <col min="15113" max="15364" width="9.140625" style="61"/>
    <col min="15365" max="15365" width="8.28515625" style="61" bestFit="1" customWidth="1"/>
    <col min="15366" max="15367" width="9.85546875" style="61" bestFit="1" customWidth="1"/>
    <col min="15368" max="15368" width="8.7109375" style="61" bestFit="1" customWidth="1"/>
    <col min="15369" max="15620" width="9.140625" style="61"/>
    <col min="15621" max="15621" width="8.28515625" style="61" bestFit="1" customWidth="1"/>
    <col min="15622" max="15623" width="9.85546875" style="61" bestFit="1" customWidth="1"/>
    <col min="15624" max="15624" width="8.7109375" style="61" bestFit="1" customWidth="1"/>
    <col min="15625" max="15876" width="9.140625" style="61"/>
    <col min="15877" max="15877" width="8.28515625" style="61" bestFit="1" customWidth="1"/>
    <col min="15878" max="15879" width="9.85546875" style="61" bestFit="1" customWidth="1"/>
    <col min="15880" max="15880" width="8.7109375" style="61" bestFit="1" customWidth="1"/>
    <col min="15881" max="16132" width="9.140625" style="61"/>
    <col min="16133" max="16133" width="8.28515625" style="61" bestFit="1" customWidth="1"/>
    <col min="16134" max="16135" width="9.85546875" style="61" bestFit="1" customWidth="1"/>
    <col min="16136" max="16136" width="8.7109375" style="61" bestFit="1" customWidth="1"/>
    <col min="16137" max="16384" width="9.140625" style="61"/>
  </cols>
  <sheetData>
    <row r="1" spans="1:8">
      <c r="A1" s="63" t="s">
        <v>267</v>
      </c>
      <c r="B1" s="64" t="s">
        <v>17</v>
      </c>
      <c r="C1" s="64" t="s">
        <v>268</v>
      </c>
      <c r="D1" s="64" t="s">
        <v>270</v>
      </c>
      <c r="E1" s="64" t="s">
        <v>269</v>
      </c>
      <c r="F1" s="64" t="s">
        <v>271</v>
      </c>
      <c r="G1" s="64" t="s">
        <v>272</v>
      </c>
      <c r="H1" s="61" t="s">
        <v>30</v>
      </c>
    </row>
    <row r="2" spans="1:8">
      <c r="A2" s="63">
        <v>1</v>
      </c>
      <c r="B2" s="65">
        <v>85000</v>
      </c>
      <c r="C2" s="65">
        <v>70000</v>
      </c>
      <c r="D2" s="65">
        <v>70000</v>
      </c>
      <c r="E2" s="65">
        <v>70000</v>
      </c>
      <c r="F2" s="65">
        <v>70000</v>
      </c>
      <c r="G2" s="65">
        <v>7000</v>
      </c>
      <c r="H2" s="61">
        <v>88</v>
      </c>
    </row>
    <row r="3" spans="1:8">
      <c r="A3" s="63">
        <v>2</v>
      </c>
      <c r="B3" s="65">
        <v>115000</v>
      </c>
      <c r="C3" s="65">
        <v>100000</v>
      </c>
      <c r="D3" s="65">
        <v>100000</v>
      </c>
      <c r="E3" s="65">
        <v>100000</v>
      </c>
      <c r="F3" s="65">
        <v>100000</v>
      </c>
      <c r="G3" s="65">
        <v>10000</v>
      </c>
      <c r="H3" s="61">
        <v>131.80000000000001</v>
      </c>
    </row>
    <row r="4" spans="1:8">
      <c r="A4" s="63">
        <v>3</v>
      </c>
      <c r="B4" s="65">
        <v>215000</v>
      </c>
      <c r="C4" s="65">
        <v>200000</v>
      </c>
      <c r="D4" s="65">
        <v>200000</v>
      </c>
      <c r="E4" s="65">
        <v>200000</v>
      </c>
      <c r="F4" s="65">
        <v>200000</v>
      </c>
      <c r="G4" s="65">
        <v>20000</v>
      </c>
      <c r="H4" s="61">
        <v>188.8</v>
      </c>
    </row>
    <row r="5" spans="1:8">
      <c r="A5" s="63">
        <v>4</v>
      </c>
      <c r="B5" s="65">
        <v>315000</v>
      </c>
      <c r="C5" s="65">
        <v>300000</v>
      </c>
      <c r="D5" s="65">
        <v>300000</v>
      </c>
      <c r="E5" s="65">
        <v>300000</v>
      </c>
      <c r="F5" s="65">
        <v>300000</v>
      </c>
      <c r="G5" s="65">
        <v>30000</v>
      </c>
      <c r="H5" s="61">
        <v>245.8</v>
      </c>
    </row>
    <row r="6" spans="1:8">
      <c r="A6" s="63">
        <v>5</v>
      </c>
      <c r="B6" s="65">
        <v>415000</v>
      </c>
      <c r="C6" s="65">
        <v>400000</v>
      </c>
      <c r="D6" s="65">
        <v>400000</v>
      </c>
      <c r="E6" s="65">
        <v>400000</v>
      </c>
      <c r="F6" s="65">
        <v>400000</v>
      </c>
      <c r="G6" s="65">
        <v>40000</v>
      </c>
      <c r="H6" s="61">
        <v>232.8</v>
      </c>
    </row>
    <row r="7" spans="1:8">
      <c r="A7" s="63">
        <v>6</v>
      </c>
      <c r="B7" s="65">
        <v>515000</v>
      </c>
      <c r="C7" s="65">
        <v>500000</v>
      </c>
      <c r="D7" s="65">
        <v>500000</v>
      </c>
      <c r="E7" s="65">
        <v>500000</v>
      </c>
      <c r="F7" s="65">
        <v>500000</v>
      </c>
      <c r="G7" s="65">
        <v>50000</v>
      </c>
      <c r="H7" s="61">
        <v>358.8</v>
      </c>
    </row>
    <row r="8" spans="1:8">
      <c r="A8" s="63">
        <v>7</v>
      </c>
      <c r="B8" s="65">
        <v>615000</v>
      </c>
      <c r="C8" s="65">
        <v>600000</v>
      </c>
      <c r="D8" s="65">
        <v>600000</v>
      </c>
      <c r="E8" s="65">
        <v>600000</v>
      </c>
      <c r="F8" s="65">
        <v>600000</v>
      </c>
      <c r="G8" s="65">
        <v>60000</v>
      </c>
      <c r="H8" s="61">
        <v>319.8</v>
      </c>
    </row>
    <row r="9" spans="1:8">
      <c r="A9" s="63">
        <v>8</v>
      </c>
      <c r="B9" s="65">
        <v>1015000</v>
      </c>
      <c r="C9" s="65">
        <v>1000000</v>
      </c>
      <c r="D9" s="65">
        <v>1000000</v>
      </c>
      <c r="E9" s="65">
        <v>1000000</v>
      </c>
      <c r="F9" s="65">
        <v>1000000</v>
      </c>
      <c r="G9" s="65">
        <v>100000</v>
      </c>
      <c r="H9" s="61">
        <v>642.79999999999995</v>
      </c>
    </row>
    <row r="10" spans="1:8">
      <c r="A10" s="63">
        <v>9</v>
      </c>
      <c r="B10" s="65">
        <v>1515000</v>
      </c>
      <c r="C10" s="65">
        <v>1500000</v>
      </c>
      <c r="D10" s="65">
        <v>1500000</v>
      </c>
      <c r="E10" s="65">
        <v>1500000</v>
      </c>
      <c r="F10" s="65">
        <v>1500000</v>
      </c>
      <c r="G10" s="65">
        <v>150000</v>
      </c>
      <c r="H10" s="61">
        <v>925.8</v>
      </c>
    </row>
  </sheetData>
  <pageMargins left="0.7" right="0.7" top="0.75" bottom="0.75" header="0.3" footer="0.3"/>
  <pageSetup paperSize="9" orientation="portrait" verticalDpi="300" r:id="rId1"/>
  <headerFooter>
    <oddFooter>&amp;C&amp;1#&amp;"Calibri"&amp;10&amp;K000000Internal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2BC3B-F8D0-4969-87B5-534FA532EC43}">
  <sheetPr>
    <tabColor rgb="FFFFFF00"/>
    <pageSetUpPr fitToPage="1"/>
  </sheetPr>
  <dimension ref="A4:X64"/>
  <sheetViews>
    <sheetView showGridLines="0" tabSelected="1" topLeftCell="F1" zoomScale="93" zoomScaleNormal="93" zoomScaleSheetLayoutView="100" workbookViewId="0">
      <selection activeCell="P13" sqref="P13"/>
    </sheetView>
  </sheetViews>
  <sheetFormatPr defaultRowHeight="22.5"/>
  <cols>
    <col min="1" max="1" width="9.140625" style="68" customWidth="1"/>
    <col min="2" max="2" width="15.42578125" style="68" customWidth="1"/>
    <col min="3" max="3" width="17" style="68" customWidth="1"/>
    <col min="4" max="4" width="16.42578125" style="68" customWidth="1"/>
    <col min="5" max="5" width="22" style="68" customWidth="1"/>
    <col min="6" max="6" width="8.5703125" style="68" bestFit="1" customWidth="1"/>
    <col min="7" max="7" width="14.28515625" style="68" customWidth="1"/>
    <col min="8" max="8" width="13" style="68" customWidth="1"/>
    <col min="9" max="9" width="9.28515625" style="68" bestFit="1" customWidth="1"/>
    <col min="10" max="10" width="12.7109375" style="68" customWidth="1"/>
    <col min="11" max="11" width="14.42578125" style="68" hidden="1" customWidth="1"/>
    <col min="12" max="12" width="16.42578125" style="68" customWidth="1"/>
    <col min="13" max="13" width="14" style="68" customWidth="1"/>
    <col min="14" max="14" width="15.42578125" style="68" customWidth="1"/>
    <col min="15" max="15" width="15.5703125" style="68" hidden="1" customWidth="1"/>
    <col min="16" max="16" width="22.85546875" style="68" bestFit="1" customWidth="1"/>
    <col min="17" max="17" width="14.5703125" style="68" customWidth="1"/>
    <col min="18" max="18" width="13.85546875" style="68" customWidth="1"/>
    <col min="19" max="19" width="13.140625" style="68" bestFit="1" customWidth="1"/>
    <col min="20" max="20" width="22.85546875" style="68" customWidth="1"/>
    <col min="21" max="21" width="24.42578125" style="68" customWidth="1"/>
    <col min="22" max="24" width="9.140625" style="69"/>
    <col min="25" max="16384" width="9.140625" style="68"/>
  </cols>
  <sheetData>
    <row r="4" spans="1:24" ht="23.25" thickBot="1"/>
    <row r="5" spans="1:24" ht="33" customHeight="1" thickBot="1">
      <c r="A5" s="70" t="s">
        <v>830</v>
      </c>
      <c r="B5" s="70"/>
      <c r="C5" s="70"/>
      <c r="E5" s="138"/>
      <c r="F5" s="139"/>
      <c r="G5" s="140"/>
    </row>
    <row r="6" spans="1:24" ht="7.5" customHeight="1" thickBot="1">
      <c r="A6" s="70"/>
      <c r="B6" s="70"/>
      <c r="C6" s="70"/>
    </row>
    <row r="7" spans="1:24" ht="32.25" customHeight="1" thickBot="1">
      <c r="A7" s="70" t="s">
        <v>831</v>
      </c>
      <c r="B7" s="70"/>
      <c r="C7" s="70"/>
      <c r="E7" s="141"/>
      <c r="F7" s="142"/>
      <c r="G7" s="142"/>
      <c r="H7" s="142"/>
      <c r="I7" s="142"/>
      <c r="J7" s="143"/>
    </row>
    <row r="8" spans="1:24" ht="8.25" customHeight="1" thickBot="1">
      <c r="A8" s="70"/>
      <c r="B8" s="70"/>
      <c r="C8" s="70"/>
    </row>
    <row r="9" spans="1:24" ht="33" customHeight="1" thickBot="1">
      <c r="A9" s="144" t="s">
        <v>832</v>
      </c>
      <c r="B9" s="144"/>
      <c r="C9" s="144"/>
      <c r="E9" s="145"/>
      <c r="F9" s="146"/>
      <c r="G9" s="146"/>
      <c r="H9" s="146"/>
      <c r="I9" s="146"/>
      <c r="J9" s="147"/>
    </row>
    <row r="10" spans="1:24" ht="8.25" customHeight="1">
      <c r="J10" s="71"/>
    </row>
    <row r="11" spans="1:24" s="72" customFormat="1" ht="26.25" customHeight="1">
      <c r="C11" s="73" t="s">
        <v>833</v>
      </c>
      <c r="D11" s="73" t="s">
        <v>833</v>
      </c>
      <c r="E11" s="73" t="s">
        <v>833</v>
      </c>
      <c r="F11" s="73" t="s">
        <v>833</v>
      </c>
      <c r="G11" s="73" t="s">
        <v>833</v>
      </c>
      <c r="H11" s="73" t="s">
        <v>833</v>
      </c>
      <c r="I11" s="73" t="s">
        <v>833</v>
      </c>
      <c r="J11" s="73" t="s">
        <v>833</v>
      </c>
      <c r="L11" s="73" t="s">
        <v>833</v>
      </c>
      <c r="P11" s="73" t="s">
        <v>833</v>
      </c>
      <c r="V11" s="74"/>
      <c r="W11" s="74"/>
      <c r="X11" s="74"/>
    </row>
    <row r="12" spans="1:24" s="91" customFormat="1" ht="69.75">
      <c r="A12" s="75" t="s">
        <v>834</v>
      </c>
      <c r="B12" s="75" t="s">
        <v>835</v>
      </c>
      <c r="C12" s="76" t="s">
        <v>836</v>
      </c>
      <c r="D12" s="90" t="s">
        <v>856</v>
      </c>
      <c r="E12" s="90" t="s">
        <v>837</v>
      </c>
      <c r="F12" s="76" t="s">
        <v>838</v>
      </c>
      <c r="G12" s="76" t="s">
        <v>839</v>
      </c>
      <c r="H12" s="76" t="s">
        <v>840</v>
      </c>
      <c r="I12" s="76" t="s">
        <v>841</v>
      </c>
      <c r="J12" s="76" t="s">
        <v>842</v>
      </c>
      <c r="K12" s="75" t="s">
        <v>843</v>
      </c>
      <c r="L12" s="76" t="s">
        <v>844</v>
      </c>
      <c r="M12" s="75" t="s">
        <v>845</v>
      </c>
      <c r="N12" s="75" t="s">
        <v>846</v>
      </c>
      <c r="O12" s="75" t="s">
        <v>847</v>
      </c>
      <c r="P12" s="76" t="s">
        <v>848</v>
      </c>
      <c r="Q12" s="75" t="s">
        <v>849</v>
      </c>
      <c r="R12" s="75" t="s">
        <v>850</v>
      </c>
      <c r="S12" s="75" t="s">
        <v>851</v>
      </c>
      <c r="T12" s="75" t="s">
        <v>852</v>
      </c>
      <c r="U12" s="75" t="s">
        <v>853</v>
      </c>
    </row>
    <row r="13" spans="1:24" s="82" customFormat="1" ht="23.25">
      <c r="A13" s="123">
        <v>1</v>
      </c>
      <c r="B13" s="124"/>
      <c r="C13" s="125" t="s">
        <v>0</v>
      </c>
      <c r="D13" s="126" t="s">
        <v>857</v>
      </c>
      <c r="E13" s="126" t="s">
        <v>857</v>
      </c>
      <c r="F13" s="127" t="s">
        <v>262</v>
      </c>
      <c r="G13" s="128">
        <v>29539</v>
      </c>
      <c r="H13" s="127" t="s">
        <v>854</v>
      </c>
      <c r="I13" s="125">
        <v>1</v>
      </c>
      <c r="J13" s="127" t="s">
        <v>855</v>
      </c>
      <c r="K13" s="125"/>
      <c r="L13" s="129">
        <v>44136</v>
      </c>
      <c r="M13" s="130"/>
      <c r="N13" s="130"/>
      <c r="O13" s="131"/>
      <c r="P13" s="132" t="s">
        <v>858</v>
      </c>
      <c r="Q13" s="79"/>
      <c r="R13" s="79"/>
      <c r="S13" s="79"/>
      <c r="T13" s="80"/>
      <c r="U13" s="81"/>
    </row>
    <row r="14" spans="1:24">
      <c r="A14" s="123"/>
      <c r="B14" s="124"/>
      <c r="C14" s="133"/>
      <c r="D14" s="126"/>
      <c r="E14" s="126"/>
      <c r="F14" s="127"/>
      <c r="G14" s="128"/>
      <c r="H14" s="127"/>
      <c r="I14" s="125"/>
      <c r="J14" s="127"/>
      <c r="K14" s="124"/>
      <c r="L14" s="129"/>
      <c r="M14" s="130"/>
      <c r="N14" s="130"/>
      <c r="O14" s="124"/>
      <c r="P14" s="132"/>
      <c r="Q14" s="83"/>
      <c r="R14" s="84"/>
      <c r="S14" s="85"/>
      <c r="T14" s="86"/>
      <c r="U14" s="87"/>
      <c r="V14" s="68"/>
      <c r="W14" s="68"/>
      <c r="X14" s="68"/>
    </row>
    <row r="15" spans="1:24">
      <c r="A15" s="134"/>
      <c r="B15" s="124"/>
      <c r="C15" s="133"/>
      <c r="D15" s="126"/>
      <c r="E15" s="126"/>
      <c r="F15" s="127"/>
      <c r="G15" s="128"/>
      <c r="H15" s="127"/>
      <c r="I15" s="125"/>
      <c r="J15" s="127"/>
      <c r="K15" s="133"/>
      <c r="L15" s="129"/>
      <c r="M15" s="130"/>
      <c r="N15" s="130"/>
      <c r="O15" s="131"/>
      <c r="P15" s="132"/>
      <c r="Q15" s="83"/>
      <c r="R15" s="84"/>
      <c r="S15" s="85"/>
      <c r="T15" s="86"/>
      <c r="U15" s="87"/>
      <c r="V15" s="68"/>
      <c r="W15" s="68"/>
      <c r="X15" s="68"/>
    </row>
    <row r="16" spans="1:24">
      <c r="A16" s="123"/>
      <c r="B16" s="124"/>
      <c r="C16" s="133"/>
      <c r="D16" s="135"/>
      <c r="E16" s="135"/>
      <c r="F16" s="127"/>
      <c r="G16" s="128"/>
      <c r="H16" s="127"/>
      <c r="I16" s="125"/>
      <c r="J16" s="127"/>
      <c r="K16" s="136"/>
      <c r="L16" s="129"/>
      <c r="M16" s="130"/>
      <c r="N16" s="130"/>
      <c r="O16" s="137"/>
      <c r="P16" s="132"/>
      <c r="Q16" s="83"/>
      <c r="R16" s="84"/>
      <c r="S16" s="88"/>
      <c r="T16" s="86"/>
      <c r="U16" s="87"/>
      <c r="V16" s="68"/>
      <c r="W16" s="68"/>
      <c r="X16" s="68"/>
    </row>
    <row r="17" spans="1:24">
      <c r="A17" s="123"/>
      <c r="B17" s="124"/>
      <c r="C17" s="133"/>
      <c r="D17" s="135"/>
      <c r="E17" s="135"/>
      <c r="F17" s="127"/>
      <c r="G17" s="128"/>
      <c r="H17" s="127"/>
      <c r="I17" s="125"/>
      <c r="J17" s="127"/>
      <c r="K17" s="136"/>
      <c r="L17" s="129"/>
      <c r="M17" s="130"/>
      <c r="N17" s="130"/>
      <c r="O17" s="137"/>
      <c r="P17" s="132"/>
      <c r="Q17" s="83"/>
      <c r="R17" s="84"/>
      <c r="S17" s="88"/>
      <c r="T17" s="86"/>
      <c r="U17" s="87"/>
      <c r="V17" s="68"/>
      <c r="W17" s="68"/>
      <c r="X17" s="68"/>
    </row>
    <row r="18" spans="1:24">
      <c r="A18" s="134"/>
      <c r="B18" s="124"/>
      <c r="C18" s="133"/>
      <c r="D18" s="135"/>
      <c r="E18" s="135"/>
      <c r="F18" s="127"/>
      <c r="G18" s="128"/>
      <c r="H18" s="127"/>
      <c r="I18" s="125"/>
      <c r="J18" s="127"/>
      <c r="K18" s="136"/>
      <c r="L18" s="129"/>
      <c r="M18" s="130"/>
      <c r="N18" s="130"/>
      <c r="O18" s="137"/>
      <c r="P18" s="132"/>
      <c r="Q18" s="83"/>
      <c r="R18" s="84"/>
      <c r="S18" s="88"/>
      <c r="T18" s="86"/>
      <c r="U18" s="87"/>
      <c r="V18" s="68"/>
      <c r="W18" s="68"/>
      <c r="X18" s="68"/>
    </row>
    <row r="19" spans="1:24">
      <c r="A19" s="123"/>
      <c r="B19" s="124"/>
      <c r="C19" s="133"/>
      <c r="D19" s="135"/>
      <c r="E19" s="135"/>
      <c r="F19" s="127"/>
      <c r="G19" s="128"/>
      <c r="H19" s="127"/>
      <c r="I19" s="125"/>
      <c r="J19" s="127"/>
      <c r="K19" s="136"/>
      <c r="L19" s="129"/>
      <c r="M19" s="130"/>
      <c r="N19" s="130"/>
      <c r="O19" s="137"/>
      <c r="P19" s="132"/>
      <c r="Q19" s="83"/>
      <c r="R19" s="84"/>
      <c r="S19" s="88"/>
      <c r="T19" s="86"/>
      <c r="U19" s="87"/>
      <c r="V19" s="68"/>
      <c r="W19" s="68"/>
      <c r="X19" s="68"/>
    </row>
    <row r="20" spans="1:24">
      <c r="A20" s="123"/>
      <c r="B20" s="124"/>
      <c r="C20" s="133"/>
      <c r="D20" s="135"/>
      <c r="E20" s="135"/>
      <c r="F20" s="127"/>
      <c r="G20" s="128"/>
      <c r="H20" s="127"/>
      <c r="I20" s="125"/>
      <c r="J20" s="127"/>
      <c r="K20" s="136"/>
      <c r="L20" s="129"/>
      <c r="M20" s="130"/>
      <c r="N20" s="130"/>
      <c r="O20" s="137"/>
      <c r="P20" s="132"/>
      <c r="Q20" s="83"/>
      <c r="R20" s="84"/>
      <c r="S20" s="88"/>
      <c r="T20" s="86"/>
      <c r="U20" s="87"/>
      <c r="V20" s="68"/>
      <c r="W20" s="68"/>
      <c r="X20" s="68"/>
    </row>
    <row r="21" spans="1:24">
      <c r="A21" s="123"/>
      <c r="B21" s="124"/>
      <c r="C21" s="133"/>
      <c r="D21" s="135"/>
      <c r="E21" s="135"/>
      <c r="F21" s="127"/>
      <c r="G21" s="128"/>
      <c r="H21" s="127"/>
      <c r="I21" s="125"/>
      <c r="J21" s="127"/>
      <c r="K21" s="136"/>
      <c r="L21" s="129"/>
      <c r="M21" s="130"/>
      <c r="N21" s="130"/>
      <c r="O21" s="137"/>
      <c r="P21" s="132"/>
      <c r="Q21" s="83"/>
      <c r="R21" s="84"/>
      <c r="S21" s="88"/>
      <c r="T21" s="86"/>
      <c r="U21" s="87"/>
      <c r="V21" s="68"/>
      <c r="W21" s="68"/>
      <c r="X21" s="68"/>
    </row>
    <row r="22" spans="1:24">
      <c r="A22" s="134"/>
      <c r="B22" s="124"/>
      <c r="C22" s="133"/>
      <c r="D22" s="135"/>
      <c r="E22" s="135"/>
      <c r="F22" s="127"/>
      <c r="G22" s="128"/>
      <c r="H22" s="127"/>
      <c r="I22" s="125"/>
      <c r="J22" s="127"/>
      <c r="K22" s="136"/>
      <c r="L22" s="129"/>
      <c r="M22" s="130"/>
      <c r="N22" s="130"/>
      <c r="O22" s="137"/>
      <c r="P22" s="132"/>
      <c r="Q22" s="83"/>
      <c r="R22" s="84"/>
      <c r="S22" s="88"/>
      <c r="T22" s="86"/>
      <c r="U22" s="87"/>
      <c r="V22" s="68"/>
      <c r="W22" s="68"/>
      <c r="X22" s="68"/>
    </row>
    <row r="23" spans="1:24">
      <c r="A23" s="123"/>
      <c r="B23" s="124"/>
      <c r="C23" s="133"/>
      <c r="D23" s="135"/>
      <c r="E23" s="135"/>
      <c r="F23" s="127"/>
      <c r="G23" s="128"/>
      <c r="H23" s="127"/>
      <c r="I23" s="125"/>
      <c r="J23" s="127"/>
      <c r="K23" s="136"/>
      <c r="L23" s="129"/>
      <c r="M23" s="130"/>
      <c r="N23" s="130"/>
      <c r="O23" s="137"/>
      <c r="P23" s="132"/>
      <c r="Q23" s="83"/>
      <c r="R23" s="84"/>
      <c r="S23" s="88"/>
      <c r="T23" s="86"/>
      <c r="U23" s="87"/>
      <c r="V23" s="68"/>
      <c r="W23" s="68"/>
      <c r="X23" s="68"/>
    </row>
    <row r="24" spans="1:24">
      <c r="A24" s="123"/>
      <c r="B24" s="124"/>
      <c r="C24" s="133"/>
      <c r="D24" s="135"/>
      <c r="E24" s="135"/>
      <c r="F24" s="127"/>
      <c r="G24" s="128"/>
      <c r="H24" s="127"/>
      <c r="I24" s="125"/>
      <c r="J24" s="127"/>
      <c r="K24" s="136"/>
      <c r="L24" s="129"/>
      <c r="M24" s="130"/>
      <c r="N24" s="130"/>
      <c r="O24" s="137"/>
      <c r="P24" s="132"/>
      <c r="Q24" s="83"/>
      <c r="R24" s="84"/>
      <c r="S24" s="88"/>
      <c r="T24" s="86"/>
      <c r="U24" s="87"/>
      <c r="V24" s="68"/>
      <c r="W24" s="68"/>
      <c r="X24" s="68"/>
    </row>
    <row r="25" spans="1:24">
      <c r="A25" s="123"/>
      <c r="B25" s="124"/>
      <c r="C25" s="133"/>
      <c r="D25" s="135"/>
      <c r="E25" s="135"/>
      <c r="F25" s="127"/>
      <c r="G25" s="128"/>
      <c r="H25" s="127"/>
      <c r="I25" s="125"/>
      <c r="J25" s="127"/>
      <c r="K25" s="136"/>
      <c r="L25" s="129"/>
      <c r="M25" s="130"/>
      <c r="N25" s="130"/>
      <c r="O25" s="137"/>
      <c r="P25" s="132"/>
      <c r="Q25" s="83"/>
      <c r="R25" s="84"/>
      <c r="S25" s="88"/>
      <c r="T25" s="86"/>
      <c r="U25" s="87"/>
    </row>
    <row r="26" spans="1:24">
      <c r="A26" s="123"/>
      <c r="B26" s="124"/>
      <c r="C26" s="133"/>
      <c r="D26" s="135"/>
      <c r="E26" s="135"/>
      <c r="F26" s="127"/>
      <c r="G26" s="128"/>
      <c r="H26" s="127"/>
      <c r="I26" s="125"/>
      <c r="J26" s="127"/>
      <c r="K26" s="136"/>
      <c r="L26" s="129"/>
      <c r="M26" s="130"/>
      <c r="N26" s="130"/>
      <c r="O26" s="137"/>
      <c r="P26" s="132"/>
      <c r="Q26" s="83"/>
      <c r="R26" s="84"/>
      <c r="S26" s="88"/>
      <c r="T26" s="86"/>
      <c r="U26" s="87"/>
    </row>
    <row r="27" spans="1:24">
      <c r="A27" s="123"/>
      <c r="B27" s="124"/>
      <c r="C27" s="125"/>
      <c r="D27" s="126"/>
      <c r="E27" s="126"/>
      <c r="F27" s="127"/>
      <c r="G27" s="128"/>
      <c r="H27" s="127"/>
      <c r="I27" s="125"/>
      <c r="J27" s="127"/>
      <c r="K27" s="125"/>
      <c r="L27" s="129"/>
      <c r="M27" s="130"/>
      <c r="N27" s="130"/>
      <c r="O27" s="131"/>
      <c r="P27" s="132"/>
      <c r="Q27" s="83"/>
      <c r="R27" s="84"/>
      <c r="S27" s="88"/>
      <c r="T27" s="86"/>
      <c r="U27" s="87"/>
    </row>
    <row r="28" spans="1:24">
      <c r="A28" s="123"/>
      <c r="B28" s="124"/>
      <c r="C28" s="133"/>
      <c r="D28" s="126"/>
      <c r="E28" s="126"/>
      <c r="F28" s="127"/>
      <c r="G28" s="128"/>
      <c r="H28" s="127"/>
      <c r="I28" s="125"/>
      <c r="J28" s="127"/>
      <c r="K28" s="124"/>
      <c r="L28" s="129"/>
      <c r="M28" s="130"/>
      <c r="N28" s="130"/>
      <c r="O28" s="124"/>
      <c r="P28" s="132"/>
      <c r="Q28" s="83"/>
      <c r="R28" s="84"/>
      <c r="S28" s="88"/>
      <c r="T28" s="86"/>
      <c r="U28" s="87"/>
    </row>
    <row r="29" spans="1:24" s="96" customFormat="1">
      <c r="A29" s="123"/>
      <c r="B29" s="124"/>
      <c r="C29" s="133"/>
      <c r="D29" s="126"/>
      <c r="E29" s="126"/>
      <c r="F29" s="127"/>
      <c r="G29" s="128"/>
      <c r="H29" s="127"/>
      <c r="I29" s="125"/>
      <c r="J29" s="127"/>
      <c r="K29" s="133"/>
      <c r="L29" s="129"/>
      <c r="M29" s="130"/>
      <c r="N29" s="130"/>
      <c r="O29" s="131"/>
      <c r="P29" s="132"/>
      <c r="Q29" s="92"/>
      <c r="R29" s="93"/>
      <c r="S29" s="94"/>
      <c r="T29" s="89"/>
      <c r="U29" s="95"/>
    </row>
    <row r="30" spans="1:24" s="96" customFormat="1">
      <c r="A30" s="123"/>
      <c r="B30" s="124"/>
      <c r="C30" s="133"/>
      <c r="D30" s="135"/>
      <c r="E30" s="135"/>
      <c r="F30" s="127"/>
      <c r="G30" s="128"/>
      <c r="H30" s="127"/>
      <c r="I30" s="125"/>
      <c r="J30" s="127"/>
      <c r="K30" s="136"/>
      <c r="L30" s="129"/>
      <c r="M30" s="130"/>
      <c r="N30" s="130"/>
      <c r="O30" s="137"/>
      <c r="P30" s="132"/>
      <c r="Q30" s="99"/>
      <c r="R30" s="100"/>
      <c r="S30" s="101"/>
      <c r="T30" s="102"/>
      <c r="U30" s="103"/>
    </row>
    <row r="31" spans="1:24" s="96" customFormat="1">
      <c r="A31" s="123"/>
      <c r="B31" s="124"/>
      <c r="C31" s="133"/>
      <c r="D31" s="135"/>
      <c r="E31" s="135"/>
      <c r="F31" s="127"/>
      <c r="G31" s="128"/>
      <c r="H31" s="127"/>
      <c r="I31" s="125"/>
      <c r="J31" s="127"/>
      <c r="K31" s="136"/>
      <c r="L31" s="129"/>
      <c r="M31" s="130"/>
      <c r="N31" s="130"/>
      <c r="O31" s="137"/>
      <c r="P31" s="132"/>
      <c r="Q31" s="104"/>
      <c r="R31" s="105"/>
      <c r="S31" s="106"/>
      <c r="T31" s="107"/>
      <c r="U31" s="108"/>
    </row>
    <row r="32" spans="1:24" s="111" customFormat="1">
      <c r="A32" s="123"/>
      <c r="B32" s="124"/>
      <c r="C32" s="133"/>
      <c r="D32" s="135"/>
      <c r="E32" s="135"/>
      <c r="F32" s="127"/>
      <c r="G32" s="128"/>
      <c r="H32" s="127"/>
      <c r="I32" s="125"/>
      <c r="J32" s="127"/>
      <c r="K32" s="136"/>
      <c r="L32" s="129"/>
      <c r="M32" s="130"/>
      <c r="N32" s="130"/>
      <c r="O32" s="137"/>
      <c r="P32" s="132"/>
      <c r="Q32" s="92"/>
      <c r="R32" s="93"/>
      <c r="S32" s="109"/>
      <c r="T32" s="89"/>
      <c r="U32" s="110"/>
    </row>
    <row r="33" spans="1:21" s="111" customFormat="1">
      <c r="A33" s="123"/>
      <c r="B33" s="124"/>
      <c r="C33" s="133"/>
      <c r="D33" s="135"/>
      <c r="E33" s="135"/>
      <c r="F33" s="127"/>
      <c r="G33" s="128"/>
      <c r="H33" s="127"/>
      <c r="I33" s="125"/>
      <c r="J33" s="127"/>
      <c r="K33" s="136"/>
      <c r="L33" s="129"/>
      <c r="M33" s="130"/>
      <c r="N33" s="130"/>
      <c r="O33" s="137"/>
      <c r="P33" s="132"/>
      <c r="Q33" s="92"/>
      <c r="R33" s="93"/>
      <c r="S33" s="109"/>
      <c r="T33" s="89"/>
      <c r="U33" s="110"/>
    </row>
    <row r="34" spans="1:21" s="111" customFormat="1">
      <c r="A34" s="123"/>
      <c r="B34" s="124"/>
      <c r="C34" s="133"/>
      <c r="D34" s="135"/>
      <c r="E34" s="135"/>
      <c r="F34" s="127"/>
      <c r="G34" s="128"/>
      <c r="H34" s="127"/>
      <c r="I34" s="125"/>
      <c r="J34" s="127"/>
      <c r="K34" s="136"/>
      <c r="L34" s="129"/>
      <c r="M34" s="130"/>
      <c r="N34" s="130"/>
      <c r="O34" s="137"/>
      <c r="P34" s="132"/>
      <c r="Q34" s="92"/>
      <c r="R34" s="93"/>
      <c r="S34" s="94"/>
      <c r="T34" s="89"/>
      <c r="U34" s="110"/>
    </row>
    <row r="35" spans="1:21" s="111" customFormat="1">
      <c r="A35" s="123"/>
      <c r="B35" s="124"/>
      <c r="C35" s="133"/>
      <c r="D35" s="135"/>
      <c r="E35" s="135"/>
      <c r="F35" s="127"/>
      <c r="G35" s="128"/>
      <c r="H35" s="127"/>
      <c r="I35" s="125"/>
      <c r="J35" s="127"/>
      <c r="K35" s="136"/>
      <c r="L35" s="129"/>
      <c r="M35" s="130"/>
      <c r="N35" s="130"/>
      <c r="O35" s="137"/>
      <c r="P35" s="132"/>
      <c r="Q35" s="92"/>
      <c r="R35" s="93"/>
      <c r="S35" s="94"/>
      <c r="T35" s="89"/>
      <c r="U35" s="110"/>
    </row>
    <row r="36" spans="1:21" s="111" customFormat="1" ht="23.25">
      <c r="A36" s="77"/>
      <c r="B36" s="113"/>
      <c r="C36" s="114"/>
      <c r="D36" s="115"/>
      <c r="E36" s="115"/>
      <c r="F36" s="116"/>
      <c r="G36" s="117"/>
      <c r="H36" s="116"/>
      <c r="I36" s="120"/>
      <c r="J36" s="98"/>
      <c r="K36" s="97"/>
      <c r="L36" s="78"/>
      <c r="M36" s="118"/>
      <c r="N36" s="117"/>
      <c r="O36" s="119"/>
      <c r="P36" s="121"/>
      <c r="Q36" s="92"/>
      <c r="R36" s="93"/>
      <c r="S36" s="94"/>
      <c r="T36" s="89"/>
      <c r="U36" s="110"/>
    </row>
    <row r="37" spans="1:21" s="111" customFormat="1" ht="23.25">
      <c r="A37" s="77"/>
      <c r="B37" s="113"/>
      <c r="C37" s="114"/>
      <c r="D37" s="115"/>
      <c r="E37" s="115"/>
      <c r="F37" s="116"/>
      <c r="G37" s="117"/>
      <c r="H37" s="116"/>
      <c r="I37" s="120"/>
      <c r="J37" s="98"/>
      <c r="K37" s="97"/>
      <c r="L37" s="78"/>
      <c r="M37" s="118"/>
      <c r="N37" s="117"/>
      <c r="O37" s="119"/>
      <c r="P37" s="122"/>
      <c r="Q37" s="92"/>
      <c r="R37" s="93"/>
      <c r="S37" s="94"/>
      <c r="T37" s="89"/>
      <c r="U37" s="110"/>
    </row>
    <row r="38" spans="1:21" s="111" customFormat="1" ht="23.25">
      <c r="A38" s="77"/>
      <c r="B38" s="113"/>
      <c r="C38" s="114"/>
      <c r="D38" s="115"/>
      <c r="E38" s="115"/>
      <c r="F38" s="116"/>
      <c r="G38" s="117"/>
      <c r="H38" s="116"/>
      <c r="I38" s="120"/>
      <c r="J38" s="98"/>
      <c r="K38" s="97"/>
      <c r="L38" s="78"/>
      <c r="M38" s="118"/>
      <c r="N38" s="117"/>
      <c r="O38" s="119"/>
      <c r="P38" s="121"/>
      <c r="Q38" s="92"/>
      <c r="R38" s="93"/>
      <c r="S38" s="94"/>
      <c r="T38" s="89"/>
      <c r="U38" s="110"/>
    </row>
    <row r="39" spans="1:21" s="111" customFormat="1" ht="23.25">
      <c r="A39" s="77"/>
      <c r="B39" s="113"/>
      <c r="C39" s="114"/>
      <c r="D39" s="115"/>
      <c r="E39" s="115"/>
      <c r="F39" s="116"/>
      <c r="G39" s="117"/>
      <c r="H39" s="116"/>
      <c r="I39" s="120"/>
      <c r="J39" s="98"/>
      <c r="K39" s="97"/>
      <c r="L39" s="78"/>
      <c r="M39" s="118"/>
      <c r="N39" s="117"/>
      <c r="O39" s="119"/>
      <c r="P39" s="121"/>
      <c r="Q39" s="92"/>
      <c r="R39" s="93"/>
      <c r="S39" s="94"/>
      <c r="T39" s="89"/>
      <c r="U39" s="110"/>
    </row>
    <row r="40" spans="1:21" s="111" customFormat="1" ht="23.25">
      <c r="A40" s="77"/>
      <c r="B40" s="113"/>
      <c r="C40" s="114"/>
      <c r="D40" s="115"/>
      <c r="E40" s="115"/>
      <c r="F40" s="116"/>
      <c r="G40" s="117"/>
      <c r="H40" s="116"/>
      <c r="I40" s="120"/>
      <c r="J40" s="98"/>
      <c r="K40" s="97"/>
      <c r="L40" s="78"/>
      <c r="M40" s="118"/>
      <c r="N40" s="117"/>
      <c r="O40" s="119"/>
      <c r="P40" s="121"/>
      <c r="Q40" s="92"/>
      <c r="R40" s="93"/>
      <c r="S40" s="94"/>
      <c r="T40" s="89"/>
      <c r="U40" s="110"/>
    </row>
    <row r="41" spans="1:21" s="111" customFormat="1" ht="23.25">
      <c r="A41" s="77"/>
      <c r="B41" s="113"/>
      <c r="C41" s="114"/>
      <c r="D41" s="115"/>
      <c r="E41" s="115"/>
      <c r="F41" s="116"/>
      <c r="G41" s="117"/>
      <c r="H41" s="116"/>
      <c r="I41" s="120"/>
      <c r="J41" s="98"/>
      <c r="K41" s="97"/>
      <c r="L41" s="78"/>
      <c r="M41" s="118"/>
      <c r="N41" s="117"/>
      <c r="O41" s="119"/>
      <c r="P41" s="121"/>
      <c r="Q41" s="92"/>
      <c r="R41" s="93"/>
      <c r="S41" s="94"/>
      <c r="T41" s="89"/>
      <c r="U41" s="110"/>
    </row>
    <row r="42" spans="1:21" s="111" customFormat="1" ht="23.25">
      <c r="A42" s="77"/>
      <c r="B42" s="113"/>
      <c r="C42" s="114"/>
      <c r="D42" s="115"/>
      <c r="E42" s="115"/>
      <c r="F42" s="116"/>
      <c r="G42" s="117"/>
      <c r="H42" s="116"/>
      <c r="I42" s="120"/>
      <c r="J42" s="98"/>
      <c r="K42" s="97"/>
      <c r="L42" s="78"/>
      <c r="M42" s="118"/>
      <c r="N42" s="117"/>
      <c r="O42" s="119"/>
      <c r="P42" s="121"/>
      <c r="Q42" s="92"/>
      <c r="R42" s="93"/>
      <c r="S42" s="94"/>
      <c r="T42" s="89"/>
      <c r="U42" s="110"/>
    </row>
    <row r="43" spans="1:21" s="111" customFormat="1" ht="23.25">
      <c r="A43" s="77"/>
      <c r="B43" s="113"/>
      <c r="C43" s="114"/>
      <c r="D43" s="115"/>
      <c r="E43" s="115"/>
      <c r="F43" s="116"/>
      <c r="G43" s="117"/>
      <c r="H43" s="116"/>
      <c r="I43" s="120"/>
      <c r="J43" s="98"/>
      <c r="K43" s="97"/>
      <c r="L43" s="78"/>
      <c r="M43" s="118"/>
      <c r="N43" s="117"/>
      <c r="O43" s="119"/>
      <c r="P43" s="121"/>
      <c r="Q43" s="92"/>
      <c r="R43" s="93"/>
      <c r="S43" s="94"/>
      <c r="T43" s="89"/>
      <c r="U43" s="110"/>
    </row>
    <row r="44" spans="1:21" s="111" customFormat="1" ht="23.25">
      <c r="A44" s="77"/>
      <c r="B44" s="113"/>
      <c r="C44" s="114"/>
      <c r="D44" s="115"/>
      <c r="E44" s="115"/>
      <c r="F44" s="116"/>
      <c r="G44" s="117"/>
      <c r="H44" s="116"/>
      <c r="I44" s="120"/>
      <c r="J44" s="98"/>
      <c r="K44" s="97"/>
      <c r="L44" s="78"/>
      <c r="M44" s="118"/>
      <c r="N44" s="117"/>
      <c r="O44" s="119"/>
      <c r="P44" s="121"/>
      <c r="Q44" s="92"/>
      <c r="R44" s="93"/>
      <c r="S44" s="94"/>
      <c r="T44" s="89"/>
      <c r="U44" s="110"/>
    </row>
    <row r="45" spans="1:21" s="111" customFormat="1" ht="23.25">
      <c r="A45" s="77"/>
      <c r="B45" s="113"/>
      <c r="C45" s="114"/>
      <c r="D45" s="115"/>
      <c r="E45" s="115"/>
      <c r="F45" s="116"/>
      <c r="G45" s="117"/>
      <c r="H45" s="116"/>
      <c r="I45" s="120"/>
      <c r="J45" s="98"/>
      <c r="K45" s="97"/>
      <c r="L45" s="78"/>
      <c r="M45" s="118"/>
      <c r="N45" s="117"/>
      <c r="O45" s="119"/>
      <c r="P45" s="122"/>
      <c r="Q45" s="92"/>
      <c r="R45" s="93"/>
      <c r="S45" s="94"/>
      <c r="T45" s="89"/>
      <c r="U45" s="110"/>
    </row>
    <row r="46" spans="1:21" s="111" customFormat="1" ht="23.25">
      <c r="A46" s="77"/>
      <c r="B46" s="113"/>
      <c r="C46" s="114"/>
      <c r="D46" s="115"/>
      <c r="E46" s="115"/>
      <c r="F46" s="116"/>
      <c r="G46" s="117"/>
      <c r="H46" s="116"/>
      <c r="I46" s="120"/>
      <c r="J46" s="98"/>
      <c r="K46" s="97"/>
      <c r="L46" s="78"/>
      <c r="M46" s="118"/>
      <c r="N46" s="117"/>
      <c r="O46" s="119"/>
      <c r="P46" s="121"/>
      <c r="Q46" s="92"/>
      <c r="R46" s="93"/>
      <c r="S46" s="94"/>
      <c r="T46" s="89"/>
      <c r="U46" s="110"/>
    </row>
    <row r="47" spans="1:21" s="111" customFormat="1" ht="23.25">
      <c r="A47" s="77"/>
      <c r="B47" s="113"/>
      <c r="C47" s="114"/>
      <c r="D47" s="115"/>
      <c r="E47" s="115"/>
      <c r="F47" s="116"/>
      <c r="G47" s="117"/>
      <c r="H47" s="116"/>
      <c r="I47" s="120"/>
      <c r="J47" s="98"/>
      <c r="K47" s="97"/>
      <c r="L47" s="78"/>
      <c r="M47" s="118"/>
      <c r="N47" s="117"/>
      <c r="O47" s="119"/>
      <c r="P47" s="121"/>
      <c r="Q47" s="92"/>
      <c r="R47" s="93"/>
      <c r="S47" s="94"/>
      <c r="T47" s="89"/>
      <c r="U47" s="110"/>
    </row>
    <row r="48" spans="1:21" s="111" customFormat="1" ht="23.25">
      <c r="A48" s="77"/>
      <c r="B48" s="113"/>
      <c r="C48" s="114"/>
      <c r="D48" s="115"/>
      <c r="E48" s="115"/>
      <c r="F48" s="116"/>
      <c r="G48" s="117"/>
      <c r="H48" s="116"/>
      <c r="I48" s="120"/>
      <c r="J48" s="98"/>
      <c r="K48" s="97"/>
      <c r="L48" s="78"/>
      <c r="M48" s="118"/>
      <c r="N48" s="117"/>
      <c r="O48" s="119"/>
      <c r="P48" s="121"/>
      <c r="Q48" s="92"/>
      <c r="R48" s="93"/>
      <c r="S48" s="94"/>
      <c r="T48" s="89"/>
      <c r="U48" s="110"/>
    </row>
    <row r="49" spans="1:21" s="111" customFormat="1" ht="23.25">
      <c r="A49" s="77"/>
      <c r="B49" s="113"/>
      <c r="C49" s="114"/>
      <c r="D49" s="115"/>
      <c r="E49" s="115"/>
      <c r="F49" s="116"/>
      <c r="G49" s="117"/>
      <c r="H49" s="116"/>
      <c r="I49" s="120"/>
      <c r="J49" s="98"/>
      <c r="K49" s="97"/>
      <c r="L49" s="78"/>
      <c r="M49" s="118"/>
      <c r="N49" s="117"/>
      <c r="O49" s="119"/>
      <c r="P49" s="121"/>
      <c r="Q49" s="92"/>
      <c r="R49" s="93"/>
      <c r="S49" s="94"/>
      <c r="T49" s="89"/>
      <c r="U49" s="110"/>
    </row>
    <row r="50" spans="1:21" s="111" customFormat="1" ht="23.25">
      <c r="A50" s="77"/>
      <c r="B50" s="113"/>
      <c r="C50" s="114"/>
      <c r="D50" s="115"/>
      <c r="E50" s="115"/>
      <c r="F50" s="116"/>
      <c r="G50" s="117"/>
      <c r="H50" s="116"/>
      <c r="I50" s="120"/>
      <c r="J50" s="98"/>
      <c r="K50" s="97"/>
      <c r="L50" s="78"/>
      <c r="M50" s="118"/>
      <c r="N50" s="117"/>
      <c r="O50" s="119"/>
      <c r="P50" s="121"/>
      <c r="Q50" s="92"/>
      <c r="R50" s="93"/>
      <c r="S50" s="94"/>
      <c r="T50" s="89"/>
      <c r="U50" s="110"/>
    </row>
    <row r="51" spans="1:21" s="111" customFormat="1" ht="23.25">
      <c r="A51" s="77"/>
      <c r="B51" s="113"/>
      <c r="C51" s="114"/>
      <c r="D51" s="115"/>
      <c r="E51" s="115"/>
      <c r="F51" s="116"/>
      <c r="G51" s="117"/>
      <c r="H51" s="116"/>
      <c r="I51" s="120"/>
      <c r="J51" s="98"/>
      <c r="K51" s="97"/>
      <c r="L51" s="78"/>
      <c r="M51" s="118"/>
      <c r="N51" s="117"/>
      <c r="O51" s="119"/>
      <c r="P51" s="122"/>
      <c r="Q51" s="92"/>
      <c r="R51" s="93"/>
      <c r="S51" s="94"/>
      <c r="T51" s="89"/>
      <c r="U51" s="110"/>
    </row>
    <row r="52" spans="1:21" s="111" customFormat="1" ht="23.25">
      <c r="A52" s="77"/>
      <c r="B52" s="113"/>
      <c r="C52" s="114"/>
      <c r="D52" s="115"/>
      <c r="E52" s="115"/>
      <c r="F52" s="116"/>
      <c r="G52" s="117"/>
      <c r="H52" s="116"/>
      <c r="I52" s="120"/>
      <c r="J52" s="98"/>
      <c r="K52" s="97"/>
      <c r="L52" s="78"/>
      <c r="M52" s="118"/>
      <c r="N52" s="117"/>
      <c r="O52" s="119"/>
      <c r="P52" s="121"/>
      <c r="Q52" s="92"/>
      <c r="R52" s="93"/>
      <c r="S52" s="94"/>
      <c r="T52" s="89"/>
      <c r="U52" s="110"/>
    </row>
    <row r="53" spans="1:21" s="111" customFormat="1" ht="23.25">
      <c r="A53" s="77"/>
      <c r="B53" s="113"/>
      <c r="C53" s="114"/>
      <c r="D53" s="115"/>
      <c r="E53" s="115"/>
      <c r="F53" s="116"/>
      <c r="G53" s="117"/>
      <c r="H53" s="116"/>
      <c r="I53" s="120"/>
      <c r="J53" s="98"/>
      <c r="K53" s="97"/>
      <c r="L53" s="78"/>
      <c r="M53" s="118"/>
      <c r="N53" s="117"/>
      <c r="O53" s="119"/>
      <c r="P53" s="121"/>
      <c r="Q53" s="92"/>
      <c r="R53" s="93"/>
      <c r="S53" s="94"/>
      <c r="T53" s="89"/>
      <c r="U53" s="110"/>
    </row>
    <row r="54" spans="1:21" s="111" customFormat="1" ht="23.25">
      <c r="A54" s="77"/>
      <c r="B54" s="113"/>
      <c r="C54" s="114"/>
      <c r="D54" s="115"/>
      <c r="E54" s="115"/>
      <c r="F54" s="116"/>
      <c r="G54" s="117"/>
      <c r="H54" s="116"/>
      <c r="I54" s="120"/>
      <c r="J54" s="98"/>
      <c r="K54" s="97"/>
      <c r="L54" s="78"/>
      <c r="M54" s="118"/>
      <c r="N54" s="117"/>
      <c r="O54" s="119"/>
      <c r="P54" s="121"/>
      <c r="Q54" s="92"/>
      <c r="R54" s="93"/>
      <c r="S54" s="94"/>
      <c r="T54" s="89"/>
      <c r="U54" s="110"/>
    </row>
    <row r="55" spans="1:21" s="111" customFormat="1" ht="23.25">
      <c r="A55" s="77"/>
      <c r="B55" s="113"/>
      <c r="C55" s="114"/>
      <c r="D55" s="115"/>
      <c r="E55" s="115"/>
      <c r="F55" s="116"/>
      <c r="G55" s="117"/>
      <c r="H55" s="116"/>
      <c r="I55" s="120"/>
      <c r="J55" s="98"/>
      <c r="K55" s="97"/>
      <c r="L55" s="78"/>
      <c r="M55" s="118"/>
      <c r="N55" s="117"/>
      <c r="O55" s="119"/>
      <c r="P55" s="121"/>
      <c r="Q55" s="92"/>
      <c r="R55" s="93"/>
      <c r="S55" s="94"/>
      <c r="T55" s="89"/>
      <c r="U55" s="110"/>
    </row>
    <row r="56" spans="1:21" s="111" customFormat="1" ht="23.25">
      <c r="A56" s="77"/>
      <c r="B56" s="113"/>
      <c r="C56" s="114"/>
      <c r="D56" s="115"/>
      <c r="E56" s="115"/>
      <c r="F56" s="116"/>
      <c r="G56" s="117"/>
      <c r="H56" s="116"/>
      <c r="I56" s="120"/>
      <c r="J56" s="98"/>
      <c r="K56" s="97"/>
      <c r="L56" s="78"/>
      <c r="M56" s="118"/>
      <c r="N56" s="117"/>
      <c r="O56" s="119"/>
      <c r="P56" s="121"/>
      <c r="Q56" s="92"/>
      <c r="R56" s="93"/>
      <c r="S56" s="94"/>
      <c r="T56" s="89"/>
      <c r="U56" s="110"/>
    </row>
    <row r="57" spans="1:21" s="111" customFormat="1" ht="23.25">
      <c r="A57" s="77"/>
      <c r="B57" s="113"/>
      <c r="C57" s="114"/>
      <c r="D57" s="115"/>
      <c r="E57" s="115"/>
      <c r="F57" s="116"/>
      <c r="G57" s="117"/>
      <c r="H57" s="116"/>
      <c r="I57" s="120"/>
      <c r="J57" s="98"/>
      <c r="K57" s="97"/>
      <c r="L57" s="78"/>
      <c r="M57" s="118"/>
      <c r="N57" s="117"/>
      <c r="O57" s="119"/>
      <c r="P57" s="121"/>
      <c r="Q57" s="92"/>
      <c r="R57" s="93"/>
      <c r="S57" s="94"/>
      <c r="T57" s="89"/>
      <c r="U57" s="110"/>
    </row>
    <row r="58" spans="1:21" s="111" customFormat="1" ht="23.25">
      <c r="A58" s="77"/>
      <c r="B58" s="113"/>
      <c r="C58" s="114"/>
      <c r="D58" s="115"/>
      <c r="E58" s="115"/>
      <c r="F58" s="116"/>
      <c r="G58" s="117"/>
      <c r="H58" s="116"/>
      <c r="I58" s="120"/>
      <c r="J58" s="98"/>
      <c r="K58" s="97"/>
      <c r="L58" s="78"/>
      <c r="M58" s="118"/>
      <c r="N58" s="117"/>
      <c r="O58" s="119"/>
      <c r="P58" s="121"/>
      <c r="Q58" s="92"/>
      <c r="R58" s="93"/>
      <c r="S58" s="94"/>
      <c r="T58" s="89"/>
      <c r="U58" s="110"/>
    </row>
    <row r="59" spans="1:21" s="111" customFormat="1" ht="23.25">
      <c r="A59" s="77"/>
      <c r="B59" s="113"/>
      <c r="C59" s="114"/>
      <c r="D59" s="115"/>
      <c r="E59" s="115"/>
      <c r="F59" s="116"/>
      <c r="G59" s="117"/>
      <c r="H59" s="116"/>
      <c r="I59" s="120"/>
      <c r="J59" s="98"/>
      <c r="K59" s="97"/>
      <c r="L59" s="78"/>
      <c r="M59" s="118"/>
      <c r="N59" s="117"/>
      <c r="O59" s="119"/>
      <c r="P59" s="121"/>
      <c r="Q59" s="92"/>
      <c r="R59" s="93"/>
      <c r="S59" s="94"/>
      <c r="T59" s="89"/>
      <c r="U59" s="110"/>
    </row>
    <row r="60" spans="1:21" s="111" customFormat="1" ht="23.25">
      <c r="A60" s="77"/>
      <c r="B60" s="113"/>
      <c r="C60" s="114"/>
      <c r="D60" s="115"/>
      <c r="E60" s="115"/>
      <c r="F60" s="116"/>
      <c r="G60" s="117"/>
      <c r="H60" s="116"/>
      <c r="I60" s="120"/>
      <c r="J60" s="98"/>
      <c r="K60" s="97"/>
      <c r="L60" s="78"/>
      <c r="M60" s="118"/>
      <c r="N60" s="117"/>
      <c r="O60" s="119"/>
      <c r="P60" s="121"/>
      <c r="Q60" s="92"/>
      <c r="R60" s="93"/>
      <c r="S60" s="94"/>
      <c r="T60" s="89"/>
      <c r="U60" s="110"/>
    </row>
    <row r="61" spans="1:21" s="111" customFormat="1" ht="23.25">
      <c r="A61" s="77"/>
      <c r="B61" s="113"/>
      <c r="C61" s="114"/>
      <c r="D61" s="115"/>
      <c r="E61" s="115"/>
      <c r="F61" s="116"/>
      <c r="G61" s="117"/>
      <c r="H61" s="116"/>
      <c r="I61" s="120"/>
      <c r="J61" s="98"/>
      <c r="K61" s="97"/>
      <c r="L61" s="78"/>
      <c r="M61" s="118"/>
      <c r="N61" s="117"/>
      <c r="O61" s="119"/>
      <c r="P61" s="121"/>
      <c r="Q61" s="92"/>
      <c r="R61" s="93"/>
      <c r="S61" s="94"/>
      <c r="T61" s="89"/>
      <c r="U61" s="110"/>
    </row>
    <row r="62" spans="1:21" s="111" customFormat="1" ht="23.25">
      <c r="A62" s="77"/>
      <c r="B62" s="113"/>
      <c r="C62" s="114"/>
      <c r="D62" s="115"/>
      <c r="E62" s="115"/>
      <c r="F62" s="116"/>
      <c r="G62" s="117"/>
      <c r="H62" s="116"/>
      <c r="I62" s="120"/>
      <c r="J62" s="98"/>
      <c r="K62" s="97"/>
      <c r="L62" s="78"/>
      <c r="M62" s="118"/>
      <c r="N62" s="117"/>
      <c r="O62" s="119"/>
      <c r="P62" s="121"/>
      <c r="Q62" s="92"/>
      <c r="R62" s="93"/>
      <c r="S62" s="94"/>
      <c r="T62" s="89"/>
      <c r="U62" s="110"/>
    </row>
    <row r="63" spans="1:21" s="111" customFormat="1" ht="23.25">
      <c r="A63" s="77"/>
      <c r="B63" s="113"/>
      <c r="C63" s="114"/>
      <c r="D63" s="115"/>
      <c r="E63" s="115"/>
      <c r="F63" s="116"/>
      <c r="G63" s="117"/>
      <c r="H63" s="116"/>
      <c r="I63" s="120"/>
      <c r="J63" s="98"/>
      <c r="K63" s="97"/>
      <c r="L63" s="78"/>
      <c r="M63" s="118"/>
      <c r="N63" s="117"/>
      <c r="O63" s="119"/>
      <c r="P63" s="121"/>
      <c r="Q63" s="92"/>
      <c r="R63" s="93"/>
      <c r="S63" s="94"/>
      <c r="T63" s="89"/>
      <c r="U63" s="110"/>
    </row>
    <row r="64" spans="1:21" s="111" customFormat="1" ht="23.25">
      <c r="A64" s="77"/>
      <c r="B64" s="113"/>
      <c r="C64" s="114"/>
      <c r="D64" s="115"/>
      <c r="E64" s="115"/>
      <c r="F64" s="116"/>
      <c r="G64" s="117"/>
      <c r="H64" s="116"/>
      <c r="I64" s="114"/>
      <c r="J64" s="98"/>
      <c r="K64" s="97"/>
      <c r="L64" s="78"/>
      <c r="M64" s="118"/>
      <c r="N64" s="117"/>
      <c r="O64" s="119"/>
      <c r="P64" s="112"/>
      <c r="Q64" s="92"/>
      <c r="R64" s="93"/>
      <c r="S64" s="94"/>
      <c r="T64" s="89"/>
      <c r="U64" s="110"/>
    </row>
  </sheetData>
  <autoFilter ref="A12:X12" xr:uid="{463ECDDD-0C76-4598-A10F-9A0CF2D36E9C}"/>
  <mergeCells count="4">
    <mergeCell ref="E5:G5"/>
    <mergeCell ref="E7:J7"/>
    <mergeCell ref="A9:C9"/>
    <mergeCell ref="E9:J9"/>
  </mergeCells>
  <printOptions horizontalCentered="1"/>
  <pageMargins left="0.15748031496062992" right="0" top="0.39370078740157483" bottom="0.19685039370078741" header="0" footer="0"/>
  <pageSetup paperSize="9" scale="52" fitToHeight="0" orientation="landscape" r:id="rId1"/>
  <headerFooter alignWithMargins="0">
    <oddFooter>&amp;C&amp;1#&amp;"Calibri"&amp;10&amp;K000000Internal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495068D-061F-4463-8B58-5F11A3B5B02D}">
          <x14:formula1>
            <xm:f>'[แจ้งรายชื่อสมาชิกใหม่ 2-09-63.xlsx]Reference'!#REF!</xm:f>
          </x14:formula1>
          <xm:sqref>H20:H35 J20:J35 F20:F35</xm:sqref>
        </x14:dataValidation>
        <x14:dataValidation type="list" allowBlank="1" showInputMessage="1" showErrorMessage="1" xr:uid="{B7DCB658-93F7-44DC-9EDF-4415C3E7B938}">
          <x14:formula1>
            <xm:f>'[แจ้งรายชื่อสมาชิกใหม่ 14-09-63.xlsx]Reference'!#REF!</xm:f>
          </x14:formula1>
          <xm:sqref>F13:F19 H13:H19 J13:J19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E2:I641"/>
  <sheetViews>
    <sheetView topLeftCell="A597" workbookViewId="0">
      <selection activeCell="I3" sqref="I3:I641"/>
    </sheetView>
  </sheetViews>
  <sheetFormatPr defaultRowHeight="12.75"/>
  <cols>
    <col min="7" max="7" width="15.7109375" bestFit="1" customWidth="1"/>
  </cols>
  <sheetData>
    <row r="2" spans="5:9">
      <c r="E2" t="s">
        <v>829</v>
      </c>
    </row>
    <row r="3" spans="5:9">
      <c r="G3" t="s">
        <v>820</v>
      </c>
      <c r="H3">
        <v>734978</v>
      </c>
      <c r="I3" t="str">
        <f>RIGHT("00000"&amp;H3,6)</f>
        <v>734978</v>
      </c>
    </row>
    <row r="4" spans="5:9">
      <c r="G4" t="s">
        <v>820</v>
      </c>
      <c r="H4">
        <v>733894</v>
      </c>
      <c r="I4" t="str">
        <f t="shared" ref="I4:I67" si="0">RIGHT("00000"&amp;H4,6)</f>
        <v>733894</v>
      </c>
    </row>
    <row r="5" spans="5:9">
      <c r="G5" t="s">
        <v>820</v>
      </c>
      <c r="H5">
        <v>731203</v>
      </c>
      <c r="I5" t="str">
        <f t="shared" si="0"/>
        <v>731203</v>
      </c>
    </row>
    <row r="6" spans="5:9">
      <c r="G6" t="s">
        <v>820</v>
      </c>
      <c r="H6">
        <v>731979</v>
      </c>
      <c r="I6" t="str">
        <f t="shared" si="0"/>
        <v>731979</v>
      </c>
    </row>
    <row r="7" spans="5:9">
      <c r="G7" t="s">
        <v>820</v>
      </c>
      <c r="H7">
        <v>746524</v>
      </c>
      <c r="I7" t="str">
        <f t="shared" si="0"/>
        <v>746524</v>
      </c>
    </row>
    <row r="8" spans="5:9">
      <c r="G8" t="s">
        <v>820</v>
      </c>
      <c r="H8">
        <v>770954</v>
      </c>
      <c r="I8" t="str">
        <f t="shared" si="0"/>
        <v>770954</v>
      </c>
    </row>
    <row r="9" spans="5:9">
      <c r="G9" t="s">
        <v>821</v>
      </c>
      <c r="H9">
        <v>203199</v>
      </c>
      <c r="I9" t="str">
        <f t="shared" si="0"/>
        <v>203199</v>
      </c>
    </row>
    <row r="10" spans="5:9">
      <c r="G10" t="s">
        <v>820</v>
      </c>
      <c r="H10">
        <v>785403</v>
      </c>
      <c r="I10" t="str">
        <f t="shared" si="0"/>
        <v>785403</v>
      </c>
    </row>
    <row r="11" spans="5:9">
      <c r="G11" t="s">
        <v>820</v>
      </c>
      <c r="H11">
        <v>784245</v>
      </c>
      <c r="I11" t="str">
        <f t="shared" si="0"/>
        <v>784245</v>
      </c>
    </row>
    <row r="12" spans="5:9">
      <c r="G12" t="s">
        <v>820</v>
      </c>
      <c r="H12">
        <v>731546</v>
      </c>
      <c r="I12" t="str">
        <f t="shared" si="0"/>
        <v>731546</v>
      </c>
    </row>
    <row r="13" spans="5:9">
      <c r="G13" t="s">
        <v>820</v>
      </c>
      <c r="H13">
        <v>738325</v>
      </c>
      <c r="I13" t="str">
        <f t="shared" si="0"/>
        <v>738325</v>
      </c>
    </row>
    <row r="14" spans="5:9">
      <c r="G14" t="s">
        <v>820</v>
      </c>
      <c r="H14">
        <v>751189</v>
      </c>
      <c r="I14" t="str">
        <f t="shared" si="0"/>
        <v>751189</v>
      </c>
    </row>
    <row r="15" spans="5:9">
      <c r="G15" t="s">
        <v>820</v>
      </c>
      <c r="H15">
        <v>753802</v>
      </c>
      <c r="I15" t="str">
        <f t="shared" si="0"/>
        <v>753802</v>
      </c>
    </row>
    <row r="16" spans="5:9">
      <c r="G16" t="s">
        <v>820</v>
      </c>
      <c r="H16">
        <v>741130</v>
      </c>
      <c r="I16" t="str">
        <f t="shared" si="0"/>
        <v>741130</v>
      </c>
    </row>
    <row r="17" spans="7:9">
      <c r="G17" t="s">
        <v>820</v>
      </c>
      <c r="H17">
        <v>753911</v>
      </c>
      <c r="I17" t="str">
        <f t="shared" si="0"/>
        <v>753911</v>
      </c>
    </row>
    <row r="18" spans="7:9">
      <c r="G18" t="s">
        <v>820</v>
      </c>
      <c r="H18">
        <v>753119</v>
      </c>
      <c r="I18" t="str">
        <f t="shared" si="0"/>
        <v>753119</v>
      </c>
    </row>
    <row r="19" spans="7:9">
      <c r="G19" t="s">
        <v>820</v>
      </c>
      <c r="H19">
        <v>743613</v>
      </c>
      <c r="I19" t="str">
        <f t="shared" si="0"/>
        <v>743613</v>
      </c>
    </row>
    <row r="20" spans="7:9">
      <c r="G20" t="s">
        <v>820</v>
      </c>
      <c r="H20">
        <v>766566</v>
      </c>
      <c r="I20" t="str">
        <f t="shared" si="0"/>
        <v>766566</v>
      </c>
    </row>
    <row r="21" spans="7:9">
      <c r="G21" t="s">
        <v>820</v>
      </c>
      <c r="H21">
        <v>767068</v>
      </c>
      <c r="I21" t="str">
        <f t="shared" si="0"/>
        <v>767068</v>
      </c>
    </row>
    <row r="22" spans="7:9">
      <c r="G22" t="s">
        <v>820</v>
      </c>
      <c r="H22">
        <v>769735</v>
      </c>
      <c r="I22" t="str">
        <f t="shared" si="0"/>
        <v>769735</v>
      </c>
    </row>
    <row r="23" spans="7:9">
      <c r="G23" t="s">
        <v>820</v>
      </c>
      <c r="H23">
        <v>772996</v>
      </c>
      <c r="I23" t="str">
        <f t="shared" si="0"/>
        <v>772996</v>
      </c>
    </row>
    <row r="24" spans="7:9">
      <c r="G24" t="s">
        <v>820</v>
      </c>
      <c r="H24">
        <v>736802</v>
      </c>
      <c r="I24" t="str">
        <f t="shared" si="0"/>
        <v>736802</v>
      </c>
    </row>
    <row r="25" spans="7:9">
      <c r="G25" t="s">
        <v>820</v>
      </c>
      <c r="H25">
        <v>744443</v>
      </c>
      <c r="I25" t="str">
        <f t="shared" si="0"/>
        <v>744443</v>
      </c>
    </row>
    <row r="26" spans="7:9">
      <c r="G26" t="s">
        <v>820</v>
      </c>
      <c r="H26">
        <v>775202</v>
      </c>
      <c r="I26" t="str">
        <f t="shared" si="0"/>
        <v>775202</v>
      </c>
    </row>
    <row r="27" spans="7:9">
      <c r="G27" t="s">
        <v>820</v>
      </c>
      <c r="H27">
        <v>775879</v>
      </c>
      <c r="I27" t="str">
        <f t="shared" si="0"/>
        <v>775879</v>
      </c>
    </row>
    <row r="28" spans="7:9">
      <c r="G28" t="s">
        <v>820</v>
      </c>
      <c r="H28">
        <v>752890</v>
      </c>
      <c r="I28" t="str">
        <f t="shared" si="0"/>
        <v>752890</v>
      </c>
    </row>
    <row r="29" spans="7:9">
      <c r="G29" t="s">
        <v>820</v>
      </c>
      <c r="H29">
        <v>774210</v>
      </c>
      <c r="I29" t="str">
        <f t="shared" si="0"/>
        <v>774210</v>
      </c>
    </row>
    <row r="30" spans="7:9">
      <c r="G30" t="s">
        <v>820</v>
      </c>
      <c r="H30">
        <v>747500</v>
      </c>
      <c r="I30" t="str">
        <f t="shared" si="0"/>
        <v>747500</v>
      </c>
    </row>
    <row r="31" spans="7:9">
      <c r="G31" t="s">
        <v>820</v>
      </c>
      <c r="H31">
        <v>754757</v>
      </c>
      <c r="I31" t="str">
        <f t="shared" si="0"/>
        <v>754757</v>
      </c>
    </row>
    <row r="32" spans="7:9">
      <c r="G32" t="s">
        <v>820</v>
      </c>
      <c r="H32">
        <v>778438</v>
      </c>
      <c r="I32" t="str">
        <f t="shared" si="0"/>
        <v>778438</v>
      </c>
    </row>
    <row r="33" spans="7:9">
      <c r="G33" t="s">
        <v>820</v>
      </c>
      <c r="H33">
        <v>752347</v>
      </c>
      <c r="I33" t="str">
        <f t="shared" si="0"/>
        <v>752347</v>
      </c>
    </row>
    <row r="34" spans="7:9">
      <c r="G34" t="s">
        <v>820</v>
      </c>
      <c r="H34">
        <v>754746</v>
      </c>
      <c r="I34" t="str">
        <f t="shared" si="0"/>
        <v>754746</v>
      </c>
    </row>
    <row r="35" spans="7:9">
      <c r="G35" t="s">
        <v>820</v>
      </c>
      <c r="H35">
        <v>738996</v>
      </c>
      <c r="I35" t="str">
        <f t="shared" si="0"/>
        <v>738996</v>
      </c>
    </row>
    <row r="36" spans="7:9">
      <c r="G36" t="s">
        <v>820</v>
      </c>
      <c r="H36">
        <v>779915</v>
      </c>
      <c r="I36" t="str">
        <f t="shared" si="0"/>
        <v>779915</v>
      </c>
    </row>
    <row r="37" spans="7:9">
      <c r="G37" t="s">
        <v>820</v>
      </c>
      <c r="H37">
        <v>776632</v>
      </c>
      <c r="I37" t="str">
        <f t="shared" si="0"/>
        <v>776632</v>
      </c>
    </row>
    <row r="38" spans="7:9">
      <c r="G38" t="s">
        <v>820</v>
      </c>
      <c r="H38">
        <v>779938</v>
      </c>
      <c r="I38" t="str">
        <f t="shared" si="0"/>
        <v>779938</v>
      </c>
    </row>
    <row r="39" spans="7:9">
      <c r="G39" t="s">
        <v>820</v>
      </c>
      <c r="H39">
        <v>774044</v>
      </c>
      <c r="I39" t="str">
        <f t="shared" si="0"/>
        <v>774044</v>
      </c>
    </row>
    <row r="40" spans="7:9">
      <c r="G40" t="s">
        <v>820</v>
      </c>
      <c r="H40">
        <v>780934</v>
      </c>
      <c r="I40" t="str">
        <f t="shared" si="0"/>
        <v>780934</v>
      </c>
    </row>
    <row r="41" spans="7:9">
      <c r="G41" t="s">
        <v>820</v>
      </c>
      <c r="H41">
        <v>781761</v>
      </c>
      <c r="I41" t="str">
        <f t="shared" si="0"/>
        <v>781761</v>
      </c>
    </row>
    <row r="42" spans="7:9">
      <c r="G42" t="s">
        <v>820</v>
      </c>
      <c r="H42">
        <v>782482</v>
      </c>
      <c r="I42" t="str">
        <f t="shared" si="0"/>
        <v>782482</v>
      </c>
    </row>
    <row r="43" spans="7:9">
      <c r="G43" t="s">
        <v>820</v>
      </c>
      <c r="H43">
        <v>769184</v>
      </c>
      <c r="I43" t="str">
        <f t="shared" si="0"/>
        <v>769184</v>
      </c>
    </row>
    <row r="44" spans="7:9">
      <c r="G44" t="s">
        <v>820</v>
      </c>
      <c r="H44">
        <v>770126</v>
      </c>
      <c r="I44" t="str">
        <f t="shared" si="0"/>
        <v>770126</v>
      </c>
    </row>
    <row r="45" spans="7:9">
      <c r="G45" t="s">
        <v>820</v>
      </c>
      <c r="H45">
        <v>745025</v>
      </c>
      <c r="I45" t="str">
        <f t="shared" si="0"/>
        <v>745025</v>
      </c>
    </row>
    <row r="46" spans="7:9">
      <c r="G46" t="s">
        <v>820</v>
      </c>
      <c r="H46">
        <v>785167</v>
      </c>
      <c r="I46" t="str">
        <f t="shared" si="0"/>
        <v>785167</v>
      </c>
    </row>
    <row r="47" spans="7:9">
      <c r="G47" t="s">
        <v>820</v>
      </c>
      <c r="H47">
        <v>770263</v>
      </c>
      <c r="I47" t="str">
        <f t="shared" si="0"/>
        <v>770263</v>
      </c>
    </row>
    <row r="48" spans="7:9">
      <c r="G48" t="s">
        <v>820</v>
      </c>
      <c r="H48">
        <v>770060</v>
      </c>
      <c r="I48" t="str">
        <f t="shared" si="0"/>
        <v>770060</v>
      </c>
    </row>
    <row r="49" spans="7:9">
      <c r="G49" t="s">
        <v>820</v>
      </c>
      <c r="H49">
        <v>788273</v>
      </c>
      <c r="I49" t="str">
        <f t="shared" si="0"/>
        <v>788273</v>
      </c>
    </row>
    <row r="50" spans="7:9">
      <c r="G50" t="s">
        <v>820</v>
      </c>
      <c r="H50">
        <v>730043</v>
      </c>
      <c r="I50" t="str">
        <f t="shared" si="0"/>
        <v>730043</v>
      </c>
    </row>
    <row r="51" spans="7:9">
      <c r="G51" t="s">
        <v>820</v>
      </c>
      <c r="H51">
        <v>781004</v>
      </c>
      <c r="I51" t="str">
        <f t="shared" si="0"/>
        <v>781004</v>
      </c>
    </row>
    <row r="52" spans="7:9">
      <c r="G52" t="s">
        <v>820</v>
      </c>
      <c r="H52">
        <v>755646</v>
      </c>
      <c r="I52" t="str">
        <f t="shared" si="0"/>
        <v>755646</v>
      </c>
    </row>
    <row r="53" spans="7:9">
      <c r="G53" t="s">
        <v>820</v>
      </c>
      <c r="H53">
        <v>775877</v>
      </c>
      <c r="I53" t="str">
        <f t="shared" si="0"/>
        <v>775877</v>
      </c>
    </row>
    <row r="54" spans="7:9">
      <c r="G54" t="s">
        <v>820</v>
      </c>
      <c r="H54">
        <v>758560</v>
      </c>
      <c r="I54" t="str">
        <f t="shared" si="0"/>
        <v>758560</v>
      </c>
    </row>
    <row r="55" spans="7:9">
      <c r="G55" t="s">
        <v>820</v>
      </c>
      <c r="H55">
        <v>792239</v>
      </c>
      <c r="I55" t="str">
        <f t="shared" si="0"/>
        <v>792239</v>
      </c>
    </row>
    <row r="56" spans="7:9">
      <c r="G56" t="s">
        <v>822</v>
      </c>
      <c r="H56">
        <v>870003</v>
      </c>
      <c r="I56" t="str">
        <f t="shared" si="0"/>
        <v>870003</v>
      </c>
    </row>
    <row r="57" spans="7:9">
      <c r="G57" t="s">
        <v>822</v>
      </c>
      <c r="H57">
        <v>875695</v>
      </c>
      <c r="I57" t="str">
        <f t="shared" si="0"/>
        <v>875695</v>
      </c>
    </row>
    <row r="58" spans="7:9">
      <c r="G58" t="s">
        <v>822</v>
      </c>
      <c r="H58">
        <v>870655</v>
      </c>
      <c r="I58" t="str">
        <f t="shared" si="0"/>
        <v>870655</v>
      </c>
    </row>
    <row r="59" spans="7:9">
      <c r="G59" t="s">
        <v>822</v>
      </c>
      <c r="H59">
        <v>870999</v>
      </c>
      <c r="I59" t="str">
        <f t="shared" si="0"/>
        <v>870999</v>
      </c>
    </row>
    <row r="60" spans="7:9">
      <c r="G60" t="s">
        <v>822</v>
      </c>
      <c r="H60">
        <v>870004</v>
      </c>
      <c r="I60" t="str">
        <f t="shared" si="0"/>
        <v>870004</v>
      </c>
    </row>
    <row r="61" spans="7:9">
      <c r="G61" t="s">
        <v>822</v>
      </c>
      <c r="H61">
        <v>879621</v>
      </c>
      <c r="I61" t="str">
        <f t="shared" si="0"/>
        <v>879621</v>
      </c>
    </row>
    <row r="62" spans="7:9">
      <c r="G62" t="s">
        <v>822</v>
      </c>
      <c r="H62">
        <v>903866</v>
      </c>
      <c r="I62" t="str">
        <f t="shared" si="0"/>
        <v>903866</v>
      </c>
    </row>
    <row r="63" spans="7:9">
      <c r="G63" t="s">
        <v>822</v>
      </c>
      <c r="H63">
        <v>887640</v>
      </c>
      <c r="I63" t="str">
        <f t="shared" si="0"/>
        <v>887640</v>
      </c>
    </row>
    <row r="64" spans="7:9">
      <c r="G64" t="s">
        <v>822</v>
      </c>
      <c r="H64">
        <v>895166</v>
      </c>
      <c r="I64" t="str">
        <f t="shared" si="0"/>
        <v>895166</v>
      </c>
    </row>
    <row r="65" spans="7:9">
      <c r="G65" t="s">
        <v>822</v>
      </c>
      <c r="H65">
        <v>890266</v>
      </c>
      <c r="I65" t="str">
        <f t="shared" si="0"/>
        <v>890266</v>
      </c>
    </row>
    <row r="66" spans="7:9">
      <c r="G66" t="s">
        <v>822</v>
      </c>
      <c r="H66">
        <v>870641</v>
      </c>
      <c r="I66" t="str">
        <f t="shared" si="0"/>
        <v>870641</v>
      </c>
    </row>
    <row r="67" spans="7:9">
      <c r="G67" t="s">
        <v>822</v>
      </c>
      <c r="H67">
        <v>899545</v>
      </c>
      <c r="I67" t="str">
        <f t="shared" si="0"/>
        <v>899545</v>
      </c>
    </row>
    <row r="68" spans="7:9">
      <c r="G68" t="s">
        <v>822</v>
      </c>
      <c r="H68">
        <v>899727</v>
      </c>
      <c r="I68" t="str">
        <f t="shared" ref="I68:I131" si="1">RIGHT("00000"&amp;H68,6)</f>
        <v>899727</v>
      </c>
    </row>
    <row r="69" spans="7:9">
      <c r="G69" t="s">
        <v>822</v>
      </c>
      <c r="H69">
        <v>871822</v>
      </c>
      <c r="I69" t="str">
        <f t="shared" si="1"/>
        <v>871822</v>
      </c>
    </row>
    <row r="70" spans="7:9">
      <c r="G70" t="s">
        <v>822</v>
      </c>
      <c r="H70">
        <v>893562</v>
      </c>
      <c r="I70" t="str">
        <f t="shared" si="1"/>
        <v>893562</v>
      </c>
    </row>
    <row r="71" spans="7:9">
      <c r="G71" t="s">
        <v>822</v>
      </c>
      <c r="H71">
        <v>872622</v>
      </c>
      <c r="I71" t="str">
        <f t="shared" si="1"/>
        <v>872622</v>
      </c>
    </row>
    <row r="72" spans="7:9">
      <c r="G72" t="s">
        <v>822</v>
      </c>
      <c r="H72">
        <v>870568</v>
      </c>
      <c r="I72" t="str">
        <f t="shared" si="1"/>
        <v>870568</v>
      </c>
    </row>
    <row r="73" spans="7:9">
      <c r="G73" t="s">
        <v>822</v>
      </c>
      <c r="H73">
        <v>895276</v>
      </c>
      <c r="I73" t="str">
        <f t="shared" si="1"/>
        <v>895276</v>
      </c>
    </row>
    <row r="74" spans="7:9">
      <c r="G74" t="s">
        <v>822</v>
      </c>
      <c r="H74">
        <v>912207</v>
      </c>
      <c r="I74" t="str">
        <f t="shared" si="1"/>
        <v>912207</v>
      </c>
    </row>
    <row r="75" spans="7:9">
      <c r="G75" t="s">
        <v>822</v>
      </c>
      <c r="H75">
        <v>903375</v>
      </c>
      <c r="I75" t="str">
        <f t="shared" si="1"/>
        <v>903375</v>
      </c>
    </row>
    <row r="76" spans="7:9">
      <c r="G76" t="s">
        <v>822</v>
      </c>
      <c r="H76">
        <v>901800</v>
      </c>
      <c r="I76" t="str">
        <f t="shared" si="1"/>
        <v>901800</v>
      </c>
    </row>
    <row r="77" spans="7:9">
      <c r="G77" t="s">
        <v>822</v>
      </c>
      <c r="H77">
        <v>878015</v>
      </c>
      <c r="I77" t="str">
        <f t="shared" si="1"/>
        <v>878015</v>
      </c>
    </row>
    <row r="78" spans="7:9">
      <c r="G78" t="s">
        <v>822</v>
      </c>
      <c r="H78">
        <v>895394</v>
      </c>
      <c r="I78" t="str">
        <f t="shared" si="1"/>
        <v>895394</v>
      </c>
    </row>
    <row r="79" spans="7:9">
      <c r="G79" t="s">
        <v>822</v>
      </c>
      <c r="H79">
        <v>903540</v>
      </c>
      <c r="I79" t="str">
        <f t="shared" si="1"/>
        <v>903540</v>
      </c>
    </row>
    <row r="80" spans="7:9">
      <c r="G80" t="s">
        <v>822</v>
      </c>
      <c r="H80">
        <v>881018</v>
      </c>
      <c r="I80" t="str">
        <f t="shared" si="1"/>
        <v>881018</v>
      </c>
    </row>
    <row r="81" spans="7:9">
      <c r="G81" t="s">
        <v>822</v>
      </c>
      <c r="H81">
        <v>887175</v>
      </c>
      <c r="I81" t="str">
        <f t="shared" si="1"/>
        <v>887175</v>
      </c>
    </row>
    <row r="82" spans="7:9">
      <c r="G82" t="s">
        <v>822</v>
      </c>
      <c r="H82">
        <v>893709</v>
      </c>
      <c r="I82" t="str">
        <f t="shared" si="1"/>
        <v>893709</v>
      </c>
    </row>
    <row r="83" spans="7:9">
      <c r="G83" t="s">
        <v>822</v>
      </c>
      <c r="H83">
        <v>877940</v>
      </c>
      <c r="I83" t="str">
        <f t="shared" si="1"/>
        <v>877940</v>
      </c>
    </row>
    <row r="84" spans="7:9">
      <c r="G84" t="s">
        <v>822</v>
      </c>
      <c r="H84">
        <v>895399</v>
      </c>
      <c r="I84" t="str">
        <f t="shared" si="1"/>
        <v>895399</v>
      </c>
    </row>
    <row r="85" spans="7:9">
      <c r="G85" t="s">
        <v>822</v>
      </c>
      <c r="H85">
        <v>875677</v>
      </c>
      <c r="I85" t="str">
        <f t="shared" si="1"/>
        <v>875677</v>
      </c>
    </row>
    <row r="86" spans="7:9">
      <c r="G86" t="s">
        <v>822</v>
      </c>
      <c r="H86">
        <v>871240</v>
      </c>
      <c r="I86" t="str">
        <f t="shared" si="1"/>
        <v>871240</v>
      </c>
    </row>
    <row r="87" spans="7:9">
      <c r="G87" t="s">
        <v>822</v>
      </c>
      <c r="H87">
        <v>870007</v>
      </c>
      <c r="I87" t="str">
        <f t="shared" si="1"/>
        <v>870007</v>
      </c>
    </row>
    <row r="88" spans="7:9">
      <c r="G88" t="s">
        <v>822</v>
      </c>
      <c r="H88">
        <v>870749</v>
      </c>
      <c r="I88" t="str">
        <f t="shared" si="1"/>
        <v>870749</v>
      </c>
    </row>
    <row r="89" spans="7:9">
      <c r="G89" t="s">
        <v>822</v>
      </c>
      <c r="H89">
        <v>871666</v>
      </c>
      <c r="I89" t="str">
        <f t="shared" si="1"/>
        <v>871666</v>
      </c>
    </row>
    <row r="90" spans="7:9">
      <c r="G90" t="s">
        <v>822</v>
      </c>
      <c r="H90">
        <v>895456</v>
      </c>
      <c r="I90" t="str">
        <f t="shared" si="1"/>
        <v>895456</v>
      </c>
    </row>
    <row r="91" spans="7:9">
      <c r="G91" t="s">
        <v>822</v>
      </c>
      <c r="H91">
        <v>898127</v>
      </c>
      <c r="I91" t="str">
        <f t="shared" si="1"/>
        <v>898127</v>
      </c>
    </row>
    <row r="92" spans="7:9">
      <c r="G92" t="s">
        <v>822</v>
      </c>
      <c r="H92">
        <v>886228</v>
      </c>
      <c r="I92" t="str">
        <f t="shared" si="1"/>
        <v>886228</v>
      </c>
    </row>
    <row r="93" spans="7:9">
      <c r="G93" t="s">
        <v>822</v>
      </c>
      <c r="H93">
        <v>901516</v>
      </c>
      <c r="I93" t="str">
        <f t="shared" si="1"/>
        <v>901516</v>
      </c>
    </row>
    <row r="94" spans="7:9">
      <c r="G94" t="s">
        <v>822</v>
      </c>
      <c r="H94">
        <v>875321</v>
      </c>
      <c r="I94" t="str">
        <f t="shared" si="1"/>
        <v>875321</v>
      </c>
    </row>
    <row r="95" spans="7:9">
      <c r="G95" t="s">
        <v>822</v>
      </c>
      <c r="H95">
        <v>889465</v>
      </c>
      <c r="I95" t="str">
        <f t="shared" si="1"/>
        <v>889465</v>
      </c>
    </row>
    <row r="96" spans="7:9">
      <c r="G96" t="s">
        <v>822</v>
      </c>
      <c r="H96">
        <v>899418</v>
      </c>
      <c r="I96" t="str">
        <f t="shared" si="1"/>
        <v>899418</v>
      </c>
    </row>
    <row r="97" spans="7:9">
      <c r="G97" t="s">
        <v>822</v>
      </c>
      <c r="H97">
        <v>871330</v>
      </c>
      <c r="I97" t="str">
        <f t="shared" si="1"/>
        <v>871330</v>
      </c>
    </row>
    <row r="98" spans="7:9">
      <c r="G98" t="s">
        <v>822</v>
      </c>
      <c r="H98">
        <v>873719</v>
      </c>
      <c r="I98" t="str">
        <f t="shared" si="1"/>
        <v>873719</v>
      </c>
    </row>
    <row r="99" spans="7:9">
      <c r="G99" t="s">
        <v>822</v>
      </c>
      <c r="H99">
        <v>904275</v>
      </c>
      <c r="I99" t="str">
        <f t="shared" si="1"/>
        <v>904275</v>
      </c>
    </row>
    <row r="100" spans="7:9">
      <c r="G100" t="s">
        <v>822</v>
      </c>
      <c r="H100">
        <v>901649</v>
      </c>
      <c r="I100" t="str">
        <f t="shared" si="1"/>
        <v>901649</v>
      </c>
    </row>
    <row r="101" spans="7:9">
      <c r="G101" t="s">
        <v>822</v>
      </c>
      <c r="H101">
        <v>877212</v>
      </c>
      <c r="I101" t="str">
        <f t="shared" si="1"/>
        <v>877212</v>
      </c>
    </row>
    <row r="102" spans="7:9">
      <c r="G102" t="s">
        <v>822</v>
      </c>
      <c r="H102">
        <v>893128</v>
      </c>
      <c r="I102" t="str">
        <f t="shared" si="1"/>
        <v>893128</v>
      </c>
    </row>
    <row r="103" spans="7:9">
      <c r="G103" t="s">
        <v>822</v>
      </c>
      <c r="H103">
        <v>895624</v>
      </c>
      <c r="I103" t="str">
        <f t="shared" si="1"/>
        <v>895624</v>
      </c>
    </row>
    <row r="104" spans="7:9">
      <c r="G104" t="s">
        <v>822</v>
      </c>
      <c r="H104">
        <v>883632</v>
      </c>
      <c r="I104" t="str">
        <f t="shared" si="1"/>
        <v>883632</v>
      </c>
    </row>
    <row r="105" spans="7:9">
      <c r="G105" t="s">
        <v>822</v>
      </c>
      <c r="H105">
        <v>905999</v>
      </c>
      <c r="I105" t="str">
        <f t="shared" si="1"/>
        <v>905999</v>
      </c>
    </row>
    <row r="106" spans="7:9">
      <c r="G106" t="s">
        <v>822</v>
      </c>
      <c r="H106">
        <v>907899</v>
      </c>
      <c r="I106" t="str">
        <f t="shared" si="1"/>
        <v>907899</v>
      </c>
    </row>
    <row r="107" spans="7:9">
      <c r="G107" t="s">
        <v>822</v>
      </c>
      <c r="H107">
        <v>907825</v>
      </c>
      <c r="I107" t="str">
        <f t="shared" si="1"/>
        <v>907825</v>
      </c>
    </row>
    <row r="108" spans="7:9">
      <c r="G108" t="s">
        <v>822</v>
      </c>
      <c r="H108">
        <v>884476</v>
      </c>
      <c r="I108" t="str">
        <f t="shared" si="1"/>
        <v>884476</v>
      </c>
    </row>
    <row r="109" spans="7:9">
      <c r="G109" t="s">
        <v>822</v>
      </c>
      <c r="H109">
        <v>902955</v>
      </c>
      <c r="I109" t="str">
        <f t="shared" si="1"/>
        <v>902955</v>
      </c>
    </row>
    <row r="110" spans="7:9">
      <c r="G110" t="s">
        <v>822</v>
      </c>
      <c r="H110">
        <v>901807</v>
      </c>
      <c r="I110" t="str">
        <f t="shared" si="1"/>
        <v>901807</v>
      </c>
    </row>
    <row r="111" spans="7:9">
      <c r="G111" t="s">
        <v>822</v>
      </c>
      <c r="H111">
        <v>908834</v>
      </c>
      <c r="I111" t="str">
        <f t="shared" si="1"/>
        <v>908834</v>
      </c>
    </row>
    <row r="112" spans="7:9">
      <c r="G112" t="s">
        <v>822</v>
      </c>
      <c r="H112">
        <v>909349</v>
      </c>
      <c r="I112" t="str">
        <f t="shared" si="1"/>
        <v>909349</v>
      </c>
    </row>
    <row r="113" spans="7:9">
      <c r="G113" t="s">
        <v>822</v>
      </c>
      <c r="H113">
        <v>910159</v>
      </c>
      <c r="I113" t="str">
        <f t="shared" si="1"/>
        <v>910159</v>
      </c>
    </row>
    <row r="114" spans="7:9">
      <c r="G114" t="s">
        <v>822</v>
      </c>
      <c r="H114">
        <v>910492</v>
      </c>
      <c r="I114" t="str">
        <f t="shared" si="1"/>
        <v>910492</v>
      </c>
    </row>
    <row r="115" spans="7:9">
      <c r="G115" t="s">
        <v>822</v>
      </c>
      <c r="H115">
        <v>910732</v>
      </c>
      <c r="I115" t="str">
        <f t="shared" si="1"/>
        <v>910732</v>
      </c>
    </row>
    <row r="116" spans="7:9">
      <c r="G116" t="s">
        <v>823</v>
      </c>
      <c r="H116">
        <v>251739</v>
      </c>
      <c r="I116" t="str">
        <f t="shared" si="1"/>
        <v>251739</v>
      </c>
    </row>
    <row r="117" spans="7:9">
      <c r="G117" t="s">
        <v>823</v>
      </c>
      <c r="H117">
        <v>248186</v>
      </c>
      <c r="I117" t="str">
        <f t="shared" si="1"/>
        <v>248186</v>
      </c>
    </row>
    <row r="118" spans="7:9">
      <c r="G118" t="s">
        <v>823</v>
      </c>
      <c r="H118">
        <v>240373</v>
      </c>
      <c r="I118" t="str">
        <f t="shared" si="1"/>
        <v>240373</v>
      </c>
    </row>
    <row r="119" spans="7:9">
      <c r="G119" t="s">
        <v>823</v>
      </c>
      <c r="H119">
        <v>242695</v>
      </c>
      <c r="I119" t="str">
        <f t="shared" si="1"/>
        <v>242695</v>
      </c>
    </row>
    <row r="120" spans="7:9">
      <c r="G120" t="s">
        <v>823</v>
      </c>
      <c r="H120">
        <v>241575</v>
      </c>
      <c r="I120" t="str">
        <f t="shared" si="1"/>
        <v>241575</v>
      </c>
    </row>
    <row r="121" spans="7:9">
      <c r="G121" t="s">
        <v>823</v>
      </c>
      <c r="H121">
        <v>254988</v>
      </c>
      <c r="I121" t="str">
        <f t="shared" si="1"/>
        <v>254988</v>
      </c>
    </row>
    <row r="122" spans="7:9">
      <c r="G122" t="s">
        <v>823</v>
      </c>
      <c r="H122">
        <v>249018</v>
      </c>
      <c r="I122" t="str">
        <f t="shared" si="1"/>
        <v>249018</v>
      </c>
    </row>
    <row r="123" spans="7:9">
      <c r="G123" t="s">
        <v>823</v>
      </c>
      <c r="H123">
        <v>248187</v>
      </c>
      <c r="I123" t="str">
        <f t="shared" si="1"/>
        <v>248187</v>
      </c>
    </row>
    <row r="124" spans="7:9">
      <c r="G124" t="s">
        <v>823</v>
      </c>
      <c r="H124">
        <v>247470</v>
      </c>
      <c r="I124" t="str">
        <f t="shared" si="1"/>
        <v>247470</v>
      </c>
    </row>
    <row r="125" spans="7:9">
      <c r="G125" t="s">
        <v>823</v>
      </c>
      <c r="H125">
        <v>243286</v>
      </c>
      <c r="I125" t="str">
        <f t="shared" si="1"/>
        <v>243286</v>
      </c>
    </row>
    <row r="126" spans="7:9">
      <c r="G126" t="s">
        <v>823</v>
      </c>
      <c r="H126">
        <v>247351</v>
      </c>
      <c r="I126" t="str">
        <f t="shared" si="1"/>
        <v>247351</v>
      </c>
    </row>
    <row r="127" spans="7:9">
      <c r="G127" t="s">
        <v>823</v>
      </c>
      <c r="H127">
        <v>252791</v>
      </c>
      <c r="I127" t="str">
        <f t="shared" si="1"/>
        <v>252791</v>
      </c>
    </row>
    <row r="128" spans="7:9">
      <c r="G128" t="s">
        <v>823</v>
      </c>
      <c r="H128">
        <v>254239</v>
      </c>
      <c r="I128" t="str">
        <f t="shared" si="1"/>
        <v>254239</v>
      </c>
    </row>
    <row r="129" spans="7:9">
      <c r="G129" t="s">
        <v>823</v>
      </c>
      <c r="H129">
        <v>249400</v>
      </c>
      <c r="I129" t="str">
        <f t="shared" si="1"/>
        <v>249400</v>
      </c>
    </row>
    <row r="130" spans="7:9">
      <c r="G130" t="s">
        <v>823</v>
      </c>
      <c r="H130">
        <v>249728</v>
      </c>
      <c r="I130" t="str">
        <f t="shared" si="1"/>
        <v>249728</v>
      </c>
    </row>
    <row r="131" spans="7:9">
      <c r="G131" t="s">
        <v>823</v>
      </c>
      <c r="H131">
        <v>249729</v>
      </c>
      <c r="I131" t="str">
        <f t="shared" si="1"/>
        <v>249729</v>
      </c>
    </row>
    <row r="132" spans="7:9">
      <c r="G132" t="s">
        <v>823</v>
      </c>
      <c r="H132">
        <v>254212</v>
      </c>
      <c r="I132" t="str">
        <f t="shared" ref="I132:I195" si="2">RIGHT("00000"&amp;H132,6)</f>
        <v>254212</v>
      </c>
    </row>
    <row r="133" spans="7:9">
      <c r="G133" t="s">
        <v>823</v>
      </c>
      <c r="H133">
        <v>244999</v>
      </c>
      <c r="I133" t="str">
        <f t="shared" si="2"/>
        <v>244999</v>
      </c>
    </row>
    <row r="134" spans="7:9">
      <c r="G134" t="s">
        <v>823</v>
      </c>
      <c r="H134">
        <v>242819</v>
      </c>
      <c r="I134" t="str">
        <f t="shared" si="2"/>
        <v>242819</v>
      </c>
    </row>
    <row r="135" spans="7:9">
      <c r="G135" t="s">
        <v>823</v>
      </c>
      <c r="H135">
        <v>253217</v>
      </c>
      <c r="I135" t="str">
        <f t="shared" si="2"/>
        <v>253217</v>
      </c>
    </row>
    <row r="136" spans="7:9">
      <c r="G136" t="s">
        <v>823</v>
      </c>
      <c r="H136">
        <v>258149</v>
      </c>
      <c r="I136" t="str">
        <f t="shared" si="2"/>
        <v>258149</v>
      </c>
    </row>
    <row r="137" spans="7:9">
      <c r="G137" t="s">
        <v>823</v>
      </c>
      <c r="H137">
        <v>258202</v>
      </c>
      <c r="I137" t="str">
        <f t="shared" si="2"/>
        <v>258202</v>
      </c>
    </row>
    <row r="138" spans="7:9">
      <c r="G138" t="s">
        <v>823</v>
      </c>
      <c r="H138">
        <v>255209</v>
      </c>
      <c r="I138" t="str">
        <f t="shared" si="2"/>
        <v>255209</v>
      </c>
    </row>
    <row r="139" spans="7:9">
      <c r="G139" t="s">
        <v>823</v>
      </c>
      <c r="H139">
        <v>242455</v>
      </c>
      <c r="I139" t="str">
        <f t="shared" si="2"/>
        <v>242455</v>
      </c>
    </row>
    <row r="140" spans="7:9">
      <c r="G140" t="s">
        <v>823</v>
      </c>
      <c r="H140">
        <v>242129</v>
      </c>
      <c r="I140" t="str">
        <f t="shared" si="2"/>
        <v>242129</v>
      </c>
    </row>
    <row r="141" spans="7:9">
      <c r="G141" t="s">
        <v>823</v>
      </c>
      <c r="H141">
        <v>246066</v>
      </c>
      <c r="I141" t="str">
        <f t="shared" si="2"/>
        <v>246066</v>
      </c>
    </row>
    <row r="142" spans="7:9">
      <c r="G142" t="s">
        <v>823</v>
      </c>
      <c r="H142">
        <v>250114</v>
      </c>
      <c r="I142" t="str">
        <f t="shared" si="2"/>
        <v>250114</v>
      </c>
    </row>
    <row r="143" spans="7:9">
      <c r="G143" t="s">
        <v>823</v>
      </c>
      <c r="H143">
        <v>245693</v>
      </c>
      <c r="I143" t="str">
        <f t="shared" si="2"/>
        <v>245693</v>
      </c>
    </row>
    <row r="144" spans="7:9">
      <c r="G144" t="s">
        <v>823</v>
      </c>
      <c r="H144">
        <v>240104</v>
      </c>
      <c r="I144" t="str">
        <f t="shared" si="2"/>
        <v>240104</v>
      </c>
    </row>
    <row r="145" spans="7:9">
      <c r="G145" t="s">
        <v>823</v>
      </c>
      <c r="H145">
        <v>249173</v>
      </c>
      <c r="I145" t="str">
        <f t="shared" si="2"/>
        <v>249173</v>
      </c>
    </row>
    <row r="146" spans="7:9">
      <c r="G146" t="s">
        <v>823</v>
      </c>
      <c r="H146">
        <v>240195</v>
      </c>
      <c r="I146" t="str">
        <f t="shared" si="2"/>
        <v>240195</v>
      </c>
    </row>
    <row r="147" spans="7:9">
      <c r="G147" t="s">
        <v>823</v>
      </c>
      <c r="H147">
        <v>240231</v>
      </c>
      <c r="I147" t="str">
        <f t="shared" si="2"/>
        <v>240231</v>
      </c>
    </row>
    <row r="148" spans="7:9">
      <c r="G148" t="s">
        <v>823</v>
      </c>
      <c r="H148">
        <v>247782</v>
      </c>
      <c r="I148" t="str">
        <f t="shared" si="2"/>
        <v>247782</v>
      </c>
    </row>
    <row r="149" spans="7:9">
      <c r="G149" t="s">
        <v>823</v>
      </c>
      <c r="H149">
        <v>240857</v>
      </c>
      <c r="I149" t="str">
        <f t="shared" si="2"/>
        <v>240857</v>
      </c>
    </row>
    <row r="150" spans="7:9">
      <c r="G150" t="s">
        <v>823</v>
      </c>
      <c r="H150">
        <v>251873</v>
      </c>
      <c r="I150" t="str">
        <f t="shared" si="2"/>
        <v>251873</v>
      </c>
    </row>
    <row r="151" spans="7:9">
      <c r="G151" t="s">
        <v>823</v>
      </c>
      <c r="H151">
        <v>259245</v>
      </c>
      <c r="I151" t="str">
        <f t="shared" si="2"/>
        <v>259245</v>
      </c>
    </row>
    <row r="152" spans="7:9">
      <c r="G152" t="s">
        <v>823</v>
      </c>
      <c r="H152">
        <v>258203</v>
      </c>
      <c r="I152" t="str">
        <f t="shared" si="2"/>
        <v>258203</v>
      </c>
    </row>
    <row r="153" spans="7:9">
      <c r="G153" t="s">
        <v>823</v>
      </c>
      <c r="H153">
        <v>260705</v>
      </c>
      <c r="I153" t="str">
        <f t="shared" si="2"/>
        <v>260705</v>
      </c>
    </row>
    <row r="154" spans="7:9">
      <c r="G154" t="s">
        <v>823</v>
      </c>
      <c r="H154">
        <v>260705</v>
      </c>
      <c r="I154" t="str">
        <f t="shared" si="2"/>
        <v>260705</v>
      </c>
    </row>
    <row r="155" spans="7:9">
      <c r="G155" t="s">
        <v>823</v>
      </c>
      <c r="H155">
        <v>261605</v>
      </c>
      <c r="I155" t="str">
        <f t="shared" si="2"/>
        <v>261605</v>
      </c>
    </row>
    <row r="156" spans="7:9">
      <c r="G156" t="s">
        <v>823</v>
      </c>
      <c r="H156">
        <v>261797</v>
      </c>
      <c r="I156" t="str">
        <f t="shared" si="2"/>
        <v>261797</v>
      </c>
    </row>
    <row r="157" spans="7:9">
      <c r="G157" t="s">
        <v>823</v>
      </c>
      <c r="H157">
        <v>262288</v>
      </c>
      <c r="I157" t="str">
        <f t="shared" si="2"/>
        <v>262288</v>
      </c>
    </row>
    <row r="158" spans="7:9">
      <c r="G158" t="s">
        <v>823</v>
      </c>
      <c r="H158">
        <v>262327</v>
      </c>
      <c r="I158" t="str">
        <f t="shared" si="2"/>
        <v>262327</v>
      </c>
    </row>
    <row r="159" spans="7:9">
      <c r="G159" t="s">
        <v>823</v>
      </c>
      <c r="H159">
        <v>263536</v>
      </c>
      <c r="I159" t="str">
        <f t="shared" si="2"/>
        <v>263536</v>
      </c>
    </row>
    <row r="160" spans="7:9">
      <c r="G160" t="s">
        <v>823</v>
      </c>
      <c r="H160">
        <v>263537</v>
      </c>
      <c r="I160" t="str">
        <f t="shared" si="2"/>
        <v>263537</v>
      </c>
    </row>
    <row r="161" spans="7:9">
      <c r="G161" t="s">
        <v>823</v>
      </c>
      <c r="H161">
        <v>248692</v>
      </c>
      <c r="I161" t="str">
        <f t="shared" si="2"/>
        <v>248692</v>
      </c>
    </row>
    <row r="162" spans="7:9">
      <c r="G162" t="s">
        <v>823</v>
      </c>
      <c r="H162">
        <v>263956</v>
      </c>
      <c r="I162" t="str">
        <f t="shared" si="2"/>
        <v>263956</v>
      </c>
    </row>
    <row r="163" spans="7:9">
      <c r="G163" t="s">
        <v>823</v>
      </c>
      <c r="H163">
        <v>262414</v>
      </c>
      <c r="I163" t="str">
        <f t="shared" si="2"/>
        <v>262414</v>
      </c>
    </row>
    <row r="164" spans="7:9">
      <c r="G164" t="s">
        <v>823</v>
      </c>
      <c r="H164">
        <v>252505</v>
      </c>
      <c r="I164" t="str">
        <f t="shared" si="2"/>
        <v>252505</v>
      </c>
    </row>
    <row r="165" spans="7:9">
      <c r="G165" t="s">
        <v>823</v>
      </c>
      <c r="H165">
        <v>262426</v>
      </c>
      <c r="I165" t="str">
        <f t="shared" si="2"/>
        <v>262426</v>
      </c>
    </row>
    <row r="166" spans="7:9">
      <c r="G166" t="s">
        <v>821</v>
      </c>
      <c r="H166">
        <v>180102</v>
      </c>
      <c r="I166" t="str">
        <f t="shared" si="2"/>
        <v>180102</v>
      </c>
    </row>
    <row r="167" spans="7:9">
      <c r="G167" t="s">
        <v>821</v>
      </c>
      <c r="H167">
        <v>180079</v>
      </c>
      <c r="I167" t="str">
        <f t="shared" si="2"/>
        <v>180079</v>
      </c>
    </row>
    <row r="168" spans="7:9">
      <c r="G168" t="s">
        <v>821</v>
      </c>
      <c r="H168">
        <v>182548</v>
      </c>
      <c r="I168" t="str">
        <f t="shared" si="2"/>
        <v>182548</v>
      </c>
    </row>
    <row r="169" spans="7:9">
      <c r="G169" t="s">
        <v>821</v>
      </c>
      <c r="H169">
        <v>180205</v>
      </c>
      <c r="I169" t="str">
        <f t="shared" si="2"/>
        <v>180205</v>
      </c>
    </row>
    <row r="170" spans="7:9">
      <c r="G170" t="s">
        <v>821</v>
      </c>
      <c r="H170">
        <v>180107</v>
      </c>
      <c r="I170" t="str">
        <f t="shared" si="2"/>
        <v>180107</v>
      </c>
    </row>
    <row r="171" spans="7:9">
      <c r="G171" t="s">
        <v>821</v>
      </c>
      <c r="H171">
        <v>193999</v>
      </c>
      <c r="I171" t="str">
        <f t="shared" si="2"/>
        <v>193999</v>
      </c>
    </row>
    <row r="172" spans="7:9">
      <c r="G172" t="s">
        <v>821</v>
      </c>
      <c r="H172">
        <v>192306</v>
      </c>
      <c r="I172" t="str">
        <f t="shared" si="2"/>
        <v>192306</v>
      </c>
    </row>
    <row r="173" spans="7:9">
      <c r="G173" t="s">
        <v>821</v>
      </c>
      <c r="H173">
        <v>184162</v>
      </c>
      <c r="I173" t="str">
        <f t="shared" si="2"/>
        <v>184162</v>
      </c>
    </row>
    <row r="174" spans="7:9">
      <c r="G174" t="s">
        <v>821</v>
      </c>
      <c r="H174">
        <v>189980</v>
      </c>
      <c r="I174" t="str">
        <f t="shared" si="2"/>
        <v>189980</v>
      </c>
    </row>
    <row r="175" spans="7:9">
      <c r="G175" t="s">
        <v>821</v>
      </c>
      <c r="H175">
        <v>203783</v>
      </c>
      <c r="I175" t="str">
        <f t="shared" si="2"/>
        <v>203783</v>
      </c>
    </row>
    <row r="176" spans="7:9">
      <c r="G176" t="s">
        <v>821</v>
      </c>
      <c r="H176">
        <v>180155</v>
      </c>
      <c r="I176" t="str">
        <f t="shared" si="2"/>
        <v>180155</v>
      </c>
    </row>
    <row r="177" spans="7:9">
      <c r="G177" t="s">
        <v>821</v>
      </c>
      <c r="H177">
        <v>197382</v>
      </c>
      <c r="I177" t="str">
        <f t="shared" si="2"/>
        <v>197382</v>
      </c>
    </row>
    <row r="178" spans="7:9">
      <c r="G178" t="s">
        <v>821</v>
      </c>
      <c r="H178">
        <v>180264</v>
      </c>
      <c r="I178" t="str">
        <f t="shared" si="2"/>
        <v>180264</v>
      </c>
    </row>
    <row r="179" spans="7:9">
      <c r="G179" t="s">
        <v>821</v>
      </c>
      <c r="H179">
        <v>197810</v>
      </c>
      <c r="I179" t="str">
        <f t="shared" si="2"/>
        <v>197810</v>
      </c>
    </row>
    <row r="180" spans="7:9">
      <c r="G180" t="s">
        <v>821</v>
      </c>
      <c r="H180">
        <v>185164</v>
      </c>
      <c r="I180" t="str">
        <f t="shared" si="2"/>
        <v>185164</v>
      </c>
    </row>
    <row r="181" spans="7:9">
      <c r="G181" t="s">
        <v>821</v>
      </c>
      <c r="H181">
        <v>188990</v>
      </c>
      <c r="I181" t="str">
        <f t="shared" si="2"/>
        <v>188990</v>
      </c>
    </row>
    <row r="182" spans="7:9">
      <c r="G182" t="s">
        <v>821</v>
      </c>
      <c r="H182">
        <v>188243</v>
      </c>
      <c r="I182" t="str">
        <f t="shared" si="2"/>
        <v>188243</v>
      </c>
    </row>
    <row r="183" spans="7:9">
      <c r="G183" t="s">
        <v>821</v>
      </c>
      <c r="H183">
        <v>186632</v>
      </c>
      <c r="I183" t="str">
        <f t="shared" si="2"/>
        <v>186632</v>
      </c>
    </row>
    <row r="184" spans="7:9">
      <c r="G184" t="s">
        <v>821</v>
      </c>
      <c r="H184">
        <v>188061</v>
      </c>
      <c r="I184" t="str">
        <f t="shared" si="2"/>
        <v>188061</v>
      </c>
    </row>
    <row r="185" spans="7:9">
      <c r="G185" t="s">
        <v>821</v>
      </c>
      <c r="H185">
        <v>188568</v>
      </c>
      <c r="I185" t="str">
        <f t="shared" si="2"/>
        <v>188568</v>
      </c>
    </row>
    <row r="186" spans="7:9">
      <c r="G186" t="s">
        <v>821</v>
      </c>
      <c r="H186">
        <v>192510</v>
      </c>
      <c r="I186" t="str">
        <f t="shared" si="2"/>
        <v>192510</v>
      </c>
    </row>
    <row r="187" spans="7:9">
      <c r="G187" t="s">
        <v>821</v>
      </c>
      <c r="H187">
        <v>187801</v>
      </c>
      <c r="I187" t="str">
        <f t="shared" si="2"/>
        <v>187801</v>
      </c>
    </row>
    <row r="188" spans="7:9">
      <c r="G188" t="s">
        <v>821</v>
      </c>
      <c r="H188">
        <v>186190</v>
      </c>
      <c r="I188" t="str">
        <f t="shared" si="2"/>
        <v>186190</v>
      </c>
    </row>
    <row r="189" spans="7:9">
      <c r="G189" t="s">
        <v>821</v>
      </c>
      <c r="H189">
        <v>192436</v>
      </c>
      <c r="I189" t="str">
        <f t="shared" si="2"/>
        <v>192436</v>
      </c>
    </row>
    <row r="190" spans="7:9">
      <c r="G190" t="s">
        <v>821</v>
      </c>
      <c r="H190">
        <v>187783</v>
      </c>
      <c r="I190" t="str">
        <f t="shared" si="2"/>
        <v>187783</v>
      </c>
    </row>
    <row r="191" spans="7:9">
      <c r="G191" t="s">
        <v>821</v>
      </c>
      <c r="H191">
        <v>182289</v>
      </c>
      <c r="I191" t="str">
        <f t="shared" si="2"/>
        <v>182289</v>
      </c>
    </row>
    <row r="192" spans="7:9">
      <c r="G192" t="s">
        <v>821</v>
      </c>
      <c r="H192">
        <v>185092</v>
      </c>
      <c r="I192" t="str">
        <f t="shared" si="2"/>
        <v>185092</v>
      </c>
    </row>
    <row r="193" spans="7:9">
      <c r="G193" t="s">
        <v>821</v>
      </c>
      <c r="H193">
        <v>200899</v>
      </c>
      <c r="I193" t="str">
        <f t="shared" si="2"/>
        <v>200899</v>
      </c>
    </row>
    <row r="194" spans="7:9">
      <c r="G194" t="s">
        <v>821</v>
      </c>
      <c r="H194">
        <v>202330</v>
      </c>
      <c r="I194" t="str">
        <f t="shared" si="2"/>
        <v>202330</v>
      </c>
    </row>
    <row r="195" spans="7:9">
      <c r="G195" t="s">
        <v>821</v>
      </c>
      <c r="H195">
        <v>202693</v>
      </c>
      <c r="I195" t="str">
        <f t="shared" si="2"/>
        <v>202693</v>
      </c>
    </row>
    <row r="196" spans="7:9">
      <c r="G196" t="s">
        <v>821</v>
      </c>
      <c r="H196">
        <v>197555</v>
      </c>
      <c r="I196" t="str">
        <f t="shared" ref="I196:I259" si="3">RIGHT("00000"&amp;H196,6)</f>
        <v>197555</v>
      </c>
    </row>
    <row r="197" spans="7:9">
      <c r="G197" t="s">
        <v>821</v>
      </c>
      <c r="H197">
        <v>200688</v>
      </c>
      <c r="I197" t="str">
        <f t="shared" si="3"/>
        <v>200688</v>
      </c>
    </row>
    <row r="198" spans="7:9">
      <c r="G198" t="s">
        <v>821</v>
      </c>
      <c r="H198">
        <v>203451</v>
      </c>
      <c r="I198" t="str">
        <f t="shared" si="3"/>
        <v>203451</v>
      </c>
    </row>
    <row r="199" spans="7:9">
      <c r="G199" t="s">
        <v>821</v>
      </c>
      <c r="H199">
        <v>203872</v>
      </c>
      <c r="I199" t="str">
        <f t="shared" si="3"/>
        <v>203872</v>
      </c>
    </row>
    <row r="200" spans="7:9">
      <c r="G200" t="s">
        <v>821</v>
      </c>
      <c r="H200">
        <v>204194</v>
      </c>
      <c r="I200" t="str">
        <f t="shared" si="3"/>
        <v>204194</v>
      </c>
    </row>
    <row r="201" spans="7:9">
      <c r="G201" t="s">
        <v>821</v>
      </c>
      <c r="H201">
        <v>204242</v>
      </c>
      <c r="I201" t="str">
        <f t="shared" si="3"/>
        <v>204242</v>
      </c>
    </row>
    <row r="202" spans="7:9">
      <c r="G202" t="s">
        <v>821</v>
      </c>
      <c r="H202">
        <v>204910</v>
      </c>
      <c r="I202" t="str">
        <f t="shared" si="3"/>
        <v>204910</v>
      </c>
    </row>
    <row r="203" spans="7:9">
      <c r="G203" t="s">
        <v>821</v>
      </c>
      <c r="H203">
        <v>206086</v>
      </c>
      <c r="I203" t="str">
        <f t="shared" si="3"/>
        <v>206086</v>
      </c>
    </row>
    <row r="204" spans="7:9">
      <c r="G204" t="s">
        <v>821</v>
      </c>
      <c r="H204">
        <v>206088</v>
      </c>
      <c r="I204" t="str">
        <f t="shared" si="3"/>
        <v>206088</v>
      </c>
    </row>
    <row r="205" spans="7:9">
      <c r="G205" t="s">
        <v>821</v>
      </c>
      <c r="H205">
        <v>204763</v>
      </c>
      <c r="I205" t="str">
        <f t="shared" si="3"/>
        <v>204763</v>
      </c>
    </row>
    <row r="206" spans="7:9">
      <c r="G206" t="s">
        <v>821</v>
      </c>
      <c r="H206">
        <v>204947</v>
      </c>
      <c r="I206" t="str">
        <f t="shared" si="3"/>
        <v>204947</v>
      </c>
    </row>
    <row r="207" spans="7:9">
      <c r="G207" t="s">
        <v>824</v>
      </c>
      <c r="H207">
        <v>514871</v>
      </c>
      <c r="I207" t="str">
        <f t="shared" si="3"/>
        <v>514871</v>
      </c>
    </row>
    <row r="208" spans="7:9">
      <c r="G208" t="s">
        <v>825</v>
      </c>
      <c r="H208">
        <v>414531</v>
      </c>
      <c r="I208" t="str">
        <f t="shared" si="3"/>
        <v>414531</v>
      </c>
    </row>
    <row r="209" spans="7:9">
      <c r="G209" t="s">
        <v>825</v>
      </c>
      <c r="H209">
        <v>374322</v>
      </c>
      <c r="I209" t="str">
        <f t="shared" si="3"/>
        <v>374322</v>
      </c>
    </row>
    <row r="210" spans="7:9">
      <c r="G210" t="s">
        <v>825</v>
      </c>
      <c r="H210">
        <v>342869</v>
      </c>
      <c r="I210" t="str">
        <f t="shared" si="3"/>
        <v>342869</v>
      </c>
    </row>
    <row r="211" spans="7:9">
      <c r="G211" t="s">
        <v>825</v>
      </c>
      <c r="H211">
        <v>415467</v>
      </c>
      <c r="I211" t="str">
        <f t="shared" si="3"/>
        <v>415467</v>
      </c>
    </row>
    <row r="212" spans="7:9">
      <c r="G212" t="s">
        <v>825</v>
      </c>
      <c r="H212">
        <v>480235</v>
      </c>
      <c r="I212" t="str">
        <f t="shared" si="3"/>
        <v>480235</v>
      </c>
    </row>
    <row r="213" spans="7:9">
      <c r="G213" t="s">
        <v>825</v>
      </c>
      <c r="H213">
        <v>357564</v>
      </c>
      <c r="I213" t="str">
        <f t="shared" si="3"/>
        <v>357564</v>
      </c>
    </row>
    <row r="214" spans="7:9">
      <c r="G214" t="s">
        <v>825</v>
      </c>
      <c r="H214">
        <v>341977</v>
      </c>
      <c r="I214" t="str">
        <f t="shared" si="3"/>
        <v>341977</v>
      </c>
    </row>
    <row r="215" spans="7:9">
      <c r="G215" t="s">
        <v>825</v>
      </c>
      <c r="H215">
        <v>391489</v>
      </c>
      <c r="I215" t="str">
        <f t="shared" si="3"/>
        <v>391489</v>
      </c>
    </row>
    <row r="216" spans="7:9">
      <c r="G216" t="s">
        <v>825</v>
      </c>
      <c r="H216">
        <v>347673</v>
      </c>
      <c r="I216" t="str">
        <f t="shared" si="3"/>
        <v>347673</v>
      </c>
    </row>
    <row r="217" spans="7:9">
      <c r="G217" t="s">
        <v>825</v>
      </c>
      <c r="H217">
        <v>344732</v>
      </c>
      <c r="I217" t="str">
        <f t="shared" si="3"/>
        <v>344732</v>
      </c>
    </row>
    <row r="218" spans="7:9">
      <c r="G218" t="s">
        <v>825</v>
      </c>
      <c r="H218">
        <v>300076</v>
      </c>
      <c r="I218" t="str">
        <f t="shared" si="3"/>
        <v>300076</v>
      </c>
    </row>
    <row r="219" spans="7:9">
      <c r="G219" t="s">
        <v>825</v>
      </c>
      <c r="H219">
        <v>321812</v>
      </c>
      <c r="I219" t="str">
        <f t="shared" si="3"/>
        <v>321812</v>
      </c>
    </row>
    <row r="220" spans="7:9">
      <c r="G220" t="s">
        <v>825</v>
      </c>
      <c r="H220">
        <v>303246</v>
      </c>
      <c r="I220" t="str">
        <f t="shared" si="3"/>
        <v>303246</v>
      </c>
    </row>
    <row r="221" spans="7:9">
      <c r="G221" t="s">
        <v>825</v>
      </c>
      <c r="H221">
        <v>325264</v>
      </c>
      <c r="I221" t="str">
        <f t="shared" si="3"/>
        <v>325264</v>
      </c>
    </row>
    <row r="222" spans="7:9">
      <c r="G222" t="s">
        <v>825</v>
      </c>
      <c r="H222">
        <v>388668</v>
      </c>
      <c r="I222" t="str">
        <f t="shared" si="3"/>
        <v>388668</v>
      </c>
    </row>
    <row r="223" spans="7:9">
      <c r="G223" t="s">
        <v>825</v>
      </c>
      <c r="H223">
        <v>351616</v>
      </c>
      <c r="I223" t="str">
        <f t="shared" si="3"/>
        <v>351616</v>
      </c>
    </row>
    <row r="224" spans="7:9">
      <c r="G224" t="s">
        <v>825</v>
      </c>
      <c r="H224">
        <v>387907</v>
      </c>
      <c r="I224" t="str">
        <f t="shared" si="3"/>
        <v>387907</v>
      </c>
    </row>
    <row r="225" spans="7:9">
      <c r="G225" t="s">
        <v>825</v>
      </c>
      <c r="H225">
        <v>339780</v>
      </c>
      <c r="I225" t="str">
        <f t="shared" si="3"/>
        <v>339780</v>
      </c>
    </row>
    <row r="226" spans="7:9">
      <c r="G226" t="s">
        <v>825</v>
      </c>
      <c r="H226">
        <v>346500</v>
      </c>
      <c r="I226" t="str">
        <f t="shared" si="3"/>
        <v>346500</v>
      </c>
    </row>
    <row r="227" spans="7:9">
      <c r="G227" t="s">
        <v>825</v>
      </c>
      <c r="H227">
        <v>355670</v>
      </c>
      <c r="I227" t="str">
        <f t="shared" si="3"/>
        <v>355670</v>
      </c>
    </row>
    <row r="228" spans="7:9">
      <c r="G228" t="s">
        <v>825</v>
      </c>
      <c r="H228">
        <v>357083</v>
      </c>
      <c r="I228" t="str">
        <f t="shared" si="3"/>
        <v>357083</v>
      </c>
    </row>
    <row r="229" spans="7:9">
      <c r="G229" t="s">
        <v>825</v>
      </c>
      <c r="H229">
        <v>345629</v>
      </c>
      <c r="I229" t="str">
        <f t="shared" si="3"/>
        <v>345629</v>
      </c>
    </row>
    <row r="230" spans="7:9">
      <c r="G230" t="s">
        <v>825</v>
      </c>
      <c r="H230">
        <v>408286</v>
      </c>
      <c r="I230" t="str">
        <f t="shared" si="3"/>
        <v>408286</v>
      </c>
    </row>
    <row r="231" spans="7:9">
      <c r="G231" t="s">
        <v>825</v>
      </c>
      <c r="H231">
        <v>398177</v>
      </c>
      <c r="I231" t="str">
        <f t="shared" si="3"/>
        <v>398177</v>
      </c>
    </row>
    <row r="232" spans="7:9">
      <c r="G232" t="s">
        <v>825</v>
      </c>
      <c r="H232">
        <v>331830</v>
      </c>
      <c r="I232" t="str">
        <f t="shared" si="3"/>
        <v>331830</v>
      </c>
    </row>
    <row r="233" spans="7:9">
      <c r="G233" t="s">
        <v>825</v>
      </c>
      <c r="H233">
        <v>380193</v>
      </c>
      <c r="I233" t="str">
        <f t="shared" si="3"/>
        <v>380193</v>
      </c>
    </row>
    <row r="234" spans="7:9">
      <c r="G234" t="s">
        <v>825</v>
      </c>
      <c r="H234">
        <v>300145</v>
      </c>
      <c r="I234" t="str">
        <f t="shared" si="3"/>
        <v>300145</v>
      </c>
    </row>
    <row r="235" spans="7:9">
      <c r="G235" t="s">
        <v>825</v>
      </c>
      <c r="H235">
        <v>406320</v>
      </c>
      <c r="I235" t="str">
        <f t="shared" si="3"/>
        <v>406320</v>
      </c>
    </row>
    <row r="236" spans="7:9">
      <c r="G236" t="s">
        <v>825</v>
      </c>
      <c r="H236">
        <v>380830</v>
      </c>
      <c r="I236" t="str">
        <f t="shared" si="3"/>
        <v>380830</v>
      </c>
    </row>
    <row r="237" spans="7:9">
      <c r="G237" t="s">
        <v>825</v>
      </c>
      <c r="H237">
        <v>331831</v>
      </c>
      <c r="I237" t="str">
        <f t="shared" si="3"/>
        <v>331831</v>
      </c>
    </row>
    <row r="238" spans="7:9">
      <c r="G238" t="s">
        <v>825</v>
      </c>
      <c r="H238">
        <v>359045</v>
      </c>
      <c r="I238" t="str">
        <f t="shared" si="3"/>
        <v>359045</v>
      </c>
    </row>
    <row r="239" spans="7:9">
      <c r="G239" t="s">
        <v>825</v>
      </c>
      <c r="H239">
        <v>424079</v>
      </c>
      <c r="I239" t="str">
        <f t="shared" si="3"/>
        <v>424079</v>
      </c>
    </row>
    <row r="240" spans="7:9">
      <c r="G240" t="s">
        <v>825</v>
      </c>
      <c r="H240">
        <v>493847</v>
      </c>
      <c r="I240" t="str">
        <f t="shared" si="3"/>
        <v>493847</v>
      </c>
    </row>
    <row r="241" spans="7:9">
      <c r="G241" t="s">
        <v>825</v>
      </c>
      <c r="H241">
        <v>350810</v>
      </c>
      <c r="I241" t="str">
        <f t="shared" si="3"/>
        <v>350810</v>
      </c>
    </row>
    <row r="242" spans="7:9">
      <c r="G242" t="s">
        <v>825</v>
      </c>
      <c r="H242">
        <v>394506</v>
      </c>
      <c r="I242" t="str">
        <f t="shared" si="3"/>
        <v>394506</v>
      </c>
    </row>
    <row r="243" spans="7:9">
      <c r="G243" t="s">
        <v>825</v>
      </c>
      <c r="H243">
        <v>332389</v>
      </c>
      <c r="I243" t="str">
        <f t="shared" si="3"/>
        <v>332389</v>
      </c>
    </row>
    <row r="244" spans="7:9">
      <c r="G244" t="s">
        <v>825</v>
      </c>
      <c r="H244">
        <v>319749</v>
      </c>
      <c r="I244" t="str">
        <f t="shared" si="3"/>
        <v>319749</v>
      </c>
    </row>
    <row r="245" spans="7:9">
      <c r="G245" t="s">
        <v>825</v>
      </c>
      <c r="H245">
        <v>321447</v>
      </c>
      <c r="I245" t="str">
        <f t="shared" si="3"/>
        <v>321447</v>
      </c>
    </row>
    <row r="246" spans="7:9">
      <c r="G246" t="s">
        <v>825</v>
      </c>
      <c r="H246">
        <v>347513</v>
      </c>
      <c r="I246" t="str">
        <f t="shared" si="3"/>
        <v>347513</v>
      </c>
    </row>
    <row r="247" spans="7:9">
      <c r="G247" t="s">
        <v>825</v>
      </c>
      <c r="H247">
        <v>415578</v>
      </c>
      <c r="I247" t="str">
        <f t="shared" si="3"/>
        <v>415578</v>
      </c>
    </row>
    <row r="248" spans="7:9">
      <c r="G248" t="s">
        <v>825</v>
      </c>
      <c r="H248">
        <v>410967</v>
      </c>
      <c r="I248" t="str">
        <f t="shared" si="3"/>
        <v>410967</v>
      </c>
    </row>
    <row r="249" spans="7:9">
      <c r="G249" t="s">
        <v>825</v>
      </c>
      <c r="H249">
        <v>358387</v>
      </c>
      <c r="I249" t="str">
        <f t="shared" si="3"/>
        <v>358387</v>
      </c>
    </row>
    <row r="250" spans="7:9">
      <c r="G250" t="s">
        <v>825</v>
      </c>
      <c r="H250">
        <v>393503</v>
      </c>
      <c r="I250" t="str">
        <f t="shared" si="3"/>
        <v>393503</v>
      </c>
    </row>
    <row r="251" spans="7:9">
      <c r="G251" t="s">
        <v>825</v>
      </c>
      <c r="H251">
        <v>325266</v>
      </c>
      <c r="I251" t="str">
        <f t="shared" si="3"/>
        <v>325266</v>
      </c>
    </row>
    <row r="252" spans="7:9">
      <c r="G252" t="s">
        <v>825</v>
      </c>
      <c r="H252">
        <v>349752</v>
      </c>
      <c r="I252" t="str">
        <f t="shared" si="3"/>
        <v>349752</v>
      </c>
    </row>
    <row r="253" spans="7:9">
      <c r="G253" t="s">
        <v>825</v>
      </c>
      <c r="H253">
        <v>400326</v>
      </c>
      <c r="I253" t="str">
        <f t="shared" si="3"/>
        <v>400326</v>
      </c>
    </row>
    <row r="254" spans="7:9">
      <c r="G254" t="s">
        <v>825</v>
      </c>
      <c r="H254">
        <v>331645</v>
      </c>
      <c r="I254" t="str">
        <f t="shared" si="3"/>
        <v>331645</v>
      </c>
    </row>
    <row r="255" spans="7:9">
      <c r="G255" t="s">
        <v>825</v>
      </c>
      <c r="H255">
        <v>384338</v>
      </c>
      <c r="I255" t="str">
        <f t="shared" si="3"/>
        <v>384338</v>
      </c>
    </row>
    <row r="256" spans="7:9">
      <c r="G256" t="s">
        <v>825</v>
      </c>
      <c r="H256">
        <v>492054</v>
      </c>
      <c r="I256" t="str">
        <f t="shared" si="3"/>
        <v>492054</v>
      </c>
    </row>
    <row r="257" spans="7:9">
      <c r="G257" t="s">
        <v>825</v>
      </c>
      <c r="H257">
        <v>306078</v>
      </c>
      <c r="I257" t="str">
        <f t="shared" si="3"/>
        <v>306078</v>
      </c>
    </row>
    <row r="258" spans="7:9">
      <c r="G258" t="s">
        <v>825</v>
      </c>
      <c r="H258">
        <v>910644</v>
      </c>
      <c r="I258" t="str">
        <f t="shared" si="3"/>
        <v>910644</v>
      </c>
    </row>
    <row r="259" spans="7:9">
      <c r="G259" t="s">
        <v>825</v>
      </c>
      <c r="H259">
        <v>401516</v>
      </c>
      <c r="I259" t="str">
        <f t="shared" si="3"/>
        <v>401516</v>
      </c>
    </row>
    <row r="260" spans="7:9">
      <c r="G260" t="s">
        <v>825</v>
      </c>
      <c r="H260">
        <v>382321</v>
      </c>
      <c r="I260" t="str">
        <f t="shared" ref="I260:I323" si="4">RIGHT("00000"&amp;H260,6)</f>
        <v>382321</v>
      </c>
    </row>
    <row r="261" spans="7:9">
      <c r="G261" t="s">
        <v>825</v>
      </c>
      <c r="H261">
        <v>387516</v>
      </c>
      <c r="I261" t="str">
        <f t="shared" si="4"/>
        <v>387516</v>
      </c>
    </row>
    <row r="262" spans="7:9">
      <c r="G262" t="s">
        <v>825</v>
      </c>
      <c r="H262">
        <v>300017</v>
      </c>
      <c r="I262" t="str">
        <f t="shared" si="4"/>
        <v>300017</v>
      </c>
    </row>
    <row r="263" spans="7:9">
      <c r="G263" t="s">
        <v>825</v>
      </c>
      <c r="H263">
        <v>300146</v>
      </c>
      <c r="I263" t="str">
        <f t="shared" si="4"/>
        <v>300146</v>
      </c>
    </row>
    <row r="264" spans="7:9">
      <c r="G264" t="s">
        <v>825</v>
      </c>
      <c r="H264">
        <v>416214</v>
      </c>
      <c r="I264" t="str">
        <f t="shared" si="4"/>
        <v>416214</v>
      </c>
    </row>
    <row r="265" spans="7:9">
      <c r="G265" t="s">
        <v>825</v>
      </c>
      <c r="H265">
        <v>300014</v>
      </c>
      <c r="I265" t="str">
        <f t="shared" si="4"/>
        <v>300014</v>
      </c>
    </row>
    <row r="266" spans="7:9">
      <c r="G266" t="s">
        <v>825</v>
      </c>
      <c r="H266">
        <v>323083</v>
      </c>
      <c r="I266" t="str">
        <f t="shared" si="4"/>
        <v>323083</v>
      </c>
    </row>
    <row r="267" spans="7:9">
      <c r="G267" t="s">
        <v>825</v>
      </c>
      <c r="H267">
        <v>378583</v>
      </c>
      <c r="I267" t="str">
        <f t="shared" si="4"/>
        <v>378583</v>
      </c>
    </row>
    <row r="268" spans="7:9">
      <c r="G268" t="s">
        <v>825</v>
      </c>
      <c r="H268">
        <v>322238</v>
      </c>
      <c r="I268" t="str">
        <f t="shared" si="4"/>
        <v>322238</v>
      </c>
    </row>
    <row r="269" spans="7:9">
      <c r="G269" t="s">
        <v>825</v>
      </c>
      <c r="H269">
        <v>411900</v>
      </c>
      <c r="I269" t="str">
        <f t="shared" si="4"/>
        <v>411900</v>
      </c>
    </row>
    <row r="270" spans="7:9">
      <c r="G270" t="s">
        <v>825</v>
      </c>
      <c r="H270">
        <v>438196</v>
      </c>
      <c r="I270" t="str">
        <f t="shared" si="4"/>
        <v>438196</v>
      </c>
    </row>
    <row r="271" spans="7:9">
      <c r="G271" t="s">
        <v>825</v>
      </c>
      <c r="H271">
        <v>449999</v>
      </c>
      <c r="I271" t="str">
        <f t="shared" si="4"/>
        <v>449999</v>
      </c>
    </row>
    <row r="272" spans="7:9">
      <c r="G272" t="s">
        <v>825</v>
      </c>
      <c r="H272">
        <v>433337</v>
      </c>
      <c r="I272" t="str">
        <f t="shared" si="4"/>
        <v>433337</v>
      </c>
    </row>
    <row r="273" spans="7:9">
      <c r="G273" t="s">
        <v>825</v>
      </c>
      <c r="H273">
        <v>441528</v>
      </c>
      <c r="I273" t="str">
        <f t="shared" si="4"/>
        <v>441528</v>
      </c>
    </row>
    <row r="274" spans="7:9">
      <c r="G274" t="s">
        <v>825</v>
      </c>
      <c r="H274">
        <v>300042</v>
      </c>
      <c r="I274" t="str">
        <f t="shared" si="4"/>
        <v>300042</v>
      </c>
    </row>
    <row r="275" spans="7:9">
      <c r="G275" t="s">
        <v>825</v>
      </c>
      <c r="H275">
        <v>356196</v>
      </c>
      <c r="I275" t="str">
        <f t="shared" si="4"/>
        <v>356196</v>
      </c>
    </row>
    <row r="276" spans="7:9">
      <c r="G276" t="s">
        <v>825</v>
      </c>
      <c r="H276">
        <v>377592</v>
      </c>
      <c r="I276" t="str">
        <f t="shared" si="4"/>
        <v>377592</v>
      </c>
    </row>
    <row r="277" spans="7:9">
      <c r="G277" t="s">
        <v>825</v>
      </c>
      <c r="H277">
        <v>324793</v>
      </c>
      <c r="I277" t="str">
        <f t="shared" si="4"/>
        <v>324793</v>
      </c>
    </row>
    <row r="278" spans="7:9">
      <c r="G278" t="s">
        <v>825</v>
      </c>
      <c r="H278">
        <v>321262</v>
      </c>
      <c r="I278" t="str">
        <f t="shared" si="4"/>
        <v>321262</v>
      </c>
    </row>
    <row r="279" spans="7:9">
      <c r="G279" t="s">
        <v>825</v>
      </c>
      <c r="H279">
        <v>423905</v>
      </c>
      <c r="I279" t="str">
        <f t="shared" si="4"/>
        <v>423905</v>
      </c>
    </row>
    <row r="280" spans="7:9">
      <c r="G280" t="s">
        <v>825</v>
      </c>
      <c r="H280">
        <v>425327</v>
      </c>
      <c r="I280" t="str">
        <f t="shared" si="4"/>
        <v>425327</v>
      </c>
    </row>
    <row r="281" spans="7:9">
      <c r="G281" t="s">
        <v>825</v>
      </c>
      <c r="H281">
        <v>422305</v>
      </c>
      <c r="I281" t="str">
        <f t="shared" si="4"/>
        <v>422305</v>
      </c>
    </row>
    <row r="282" spans="7:9">
      <c r="G282" t="s">
        <v>825</v>
      </c>
      <c r="H282">
        <v>426726</v>
      </c>
      <c r="I282" t="str">
        <f t="shared" si="4"/>
        <v>426726</v>
      </c>
    </row>
    <row r="283" spans="7:9">
      <c r="G283" t="s">
        <v>825</v>
      </c>
      <c r="H283">
        <v>429529</v>
      </c>
      <c r="I283" t="str">
        <f t="shared" si="4"/>
        <v>429529</v>
      </c>
    </row>
    <row r="284" spans="7:9">
      <c r="G284" t="s">
        <v>825</v>
      </c>
      <c r="H284">
        <v>328148</v>
      </c>
      <c r="I284" t="str">
        <f t="shared" si="4"/>
        <v>328148</v>
      </c>
    </row>
    <row r="285" spans="7:9">
      <c r="G285" t="s">
        <v>825</v>
      </c>
      <c r="H285">
        <v>422075</v>
      </c>
      <c r="I285" t="str">
        <f t="shared" si="4"/>
        <v>422075</v>
      </c>
    </row>
    <row r="286" spans="7:9">
      <c r="G286" t="s">
        <v>825</v>
      </c>
      <c r="H286">
        <v>338231</v>
      </c>
      <c r="I286" t="str">
        <f t="shared" si="4"/>
        <v>338231</v>
      </c>
    </row>
    <row r="287" spans="7:9">
      <c r="G287" t="s">
        <v>825</v>
      </c>
      <c r="H287">
        <v>429853</v>
      </c>
      <c r="I287" t="str">
        <f t="shared" si="4"/>
        <v>429853</v>
      </c>
    </row>
    <row r="288" spans="7:9">
      <c r="G288" t="s">
        <v>825</v>
      </c>
      <c r="H288">
        <v>372974</v>
      </c>
      <c r="I288" t="str">
        <f t="shared" si="4"/>
        <v>372974</v>
      </c>
    </row>
    <row r="289" spans="7:9">
      <c r="G289" t="s">
        <v>825</v>
      </c>
      <c r="H289">
        <v>429122</v>
      </c>
      <c r="I289" t="str">
        <f t="shared" si="4"/>
        <v>429122</v>
      </c>
    </row>
    <row r="290" spans="7:9">
      <c r="G290" t="s">
        <v>825</v>
      </c>
      <c r="H290">
        <v>418215</v>
      </c>
      <c r="I290" t="str">
        <f t="shared" si="4"/>
        <v>418215</v>
      </c>
    </row>
    <row r="291" spans="7:9">
      <c r="G291" t="s">
        <v>825</v>
      </c>
      <c r="H291">
        <v>352535</v>
      </c>
      <c r="I291" t="str">
        <f t="shared" si="4"/>
        <v>352535</v>
      </c>
    </row>
    <row r="292" spans="7:9">
      <c r="G292" t="s">
        <v>825</v>
      </c>
      <c r="H292">
        <v>352150</v>
      </c>
      <c r="I292" t="str">
        <f t="shared" si="4"/>
        <v>352150</v>
      </c>
    </row>
    <row r="293" spans="7:9">
      <c r="G293" t="s">
        <v>825</v>
      </c>
      <c r="H293">
        <v>313608</v>
      </c>
      <c r="I293" t="str">
        <f t="shared" si="4"/>
        <v>313608</v>
      </c>
    </row>
    <row r="294" spans="7:9">
      <c r="G294" t="s">
        <v>825</v>
      </c>
      <c r="H294">
        <v>430928</v>
      </c>
      <c r="I294" t="str">
        <f t="shared" si="4"/>
        <v>430928</v>
      </c>
    </row>
    <row r="295" spans="7:9">
      <c r="G295" t="s">
        <v>825</v>
      </c>
      <c r="H295">
        <v>358239</v>
      </c>
      <c r="I295" t="str">
        <f t="shared" si="4"/>
        <v>358239</v>
      </c>
    </row>
    <row r="296" spans="7:9">
      <c r="G296" t="s">
        <v>825</v>
      </c>
      <c r="H296">
        <v>436222</v>
      </c>
      <c r="I296" t="str">
        <f t="shared" si="4"/>
        <v>436222</v>
      </c>
    </row>
    <row r="297" spans="7:9">
      <c r="G297" t="s">
        <v>825</v>
      </c>
      <c r="H297">
        <v>436257</v>
      </c>
      <c r="I297" t="str">
        <f t="shared" si="4"/>
        <v>436257</v>
      </c>
    </row>
    <row r="298" spans="7:9">
      <c r="G298" t="s">
        <v>825</v>
      </c>
      <c r="H298">
        <v>421309</v>
      </c>
      <c r="I298" t="str">
        <f t="shared" si="4"/>
        <v>421309</v>
      </c>
    </row>
    <row r="299" spans="7:9">
      <c r="G299" t="s">
        <v>825</v>
      </c>
      <c r="H299">
        <v>374978</v>
      </c>
      <c r="I299" t="str">
        <f t="shared" si="4"/>
        <v>374978</v>
      </c>
    </row>
    <row r="300" spans="7:9">
      <c r="G300" t="s">
        <v>825</v>
      </c>
      <c r="H300">
        <v>322837</v>
      </c>
      <c r="I300" t="str">
        <f t="shared" si="4"/>
        <v>322837</v>
      </c>
    </row>
    <row r="301" spans="7:9">
      <c r="G301" t="s">
        <v>825</v>
      </c>
      <c r="H301">
        <v>396716</v>
      </c>
      <c r="I301" t="str">
        <f t="shared" si="4"/>
        <v>396716</v>
      </c>
    </row>
    <row r="302" spans="7:9">
      <c r="G302" t="s">
        <v>825</v>
      </c>
      <c r="H302">
        <v>420088</v>
      </c>
      <c r="I302" t="str">
        <f t="shared" si="4"/>
        <v>420088</v>
      </c>
    </row>
    <row r="303" spans="7:9">
      <c r="G303" t="s">
        <v>825</v>
      </c>
      <c r="H303">
        <v>446671</v>
      </c>
      <c r="I303" t="str">
        <f t="shared" si="4"/>
        <v>446671</v>
      </c>
    </row>
    <row r="304" spans="7:9">
      <c r="G304" t="s">
        <v>825</v>
      </c>
      <c r="H304">
        <v>383220</v>
      </c>
      <c r="I304" t="str">
        <f t="shared" si="4"/>
        <v>383220</v>
      </c>
    </row>
    <row r="305" spans="7:9">
      <c r="G305" t="s">
        <v>825</v>
      </c>
      <c r="H305">
        <v>411100</v>
      </c>
      <c r="I305" t="str">
        <f t="shared" si="4"/>
        <v>411100</v>
      </c>
    </row>
    <row r="306" spans="7:9">
      <c r="G306" t="s">
        <v>825</v>
      </c>
      <c r="H306">
        <v>396760</v>
      </c>
      <c r="I306" t="str">
        <f t="shared" si="4"/>
        <v>396760</v>
      </c>
    </row>
    <row r="307" spans="7:9">
      <c r="G307" t="s">
        <v>825</v>
      </c>
      <c r="H307">
        <v>405006</v>
      </c>
      <c r="I307" t="str">
        <f t="shared" si="4"/>
        <v>405006</v>
      </c>
    </row>
    <row r="308" spans="7:9">
      <c r="G308" t="s">
        <v>825</v>
      </c>
      <c r="H308">
        <v>448724</v>
      </c>
      <c r="I308" t="str">
        <f t="shared" si="4"/>
        <v>448724</v>
      </c>
    </row>
    <row r="309" spans="7:9">
      <c r="G309" t="s">
        <v>825</v>
      </c>
      <c r="H309">
        <v>343553</v>
      </c>
      <c r="I309" t="str">
        <f t="shared" si="4"/>
        <v>343553</v>
      </c>
    </row>
    <row r="310" spans="7:9">
      <c r="G310" t="s">
        <v>825</v>
      </c>
      <c r="H310">
        <v>357658</v>
      </c>
      <c r="I310" t="str">
        <f t="shared" si="4"/>
        <v>357658</v>
      </c>
    </row>
    <row r="311" spans="7:9">
      <c r="G311" t="s">
        <v>825</v>
      </c>
      <c r="H311">
        <v>306238</v>
      </c>
      <c r="I311" t="str">
        <f t="shared" si="4"/>
        <v>306238</v>
      </c>
    </row>
    <row r="312" spans="7:9">
      <c r="G312" t="s">
        <v>825</v>
      </c>
      <c r="H312">
        <v>451628</v>
      </c>
      <c r="I312" t="str">
        <f t="shared" si="4"/>
        <v>451628</v>
      </c>
    </row>
    <row r="313" spans="7:9">
      <c r="G313" t="s">
        <v>825</v>
      </c>
      <c r="H313">
        <v>351382</v>
      </c>
      <c r="I313" t="str">
        <f t="shared" si="4"/>
        <v>351382</v>
      </c>
    </row>
    <row r="314" spans="7:9">
      <c r="G314" t="s">
        <v>825</v>
      </c>
      <c r="H314">
        <v>455453</v>
      </c>
      <c r="I314" t="str">
        <f t="shared" si="4"/>
        <v>455453</v>
      </c>
    </row>
    <row r="315" spans="7:9">
      <c r="G315" t="s">
        <v>825</v>
      </c>
      <c r="H315">
        <v>304978</v>
      </c>
      <c r="I315" t="str">
        <f t="shared" si="4"/>
        <v>304978</v>
      </c>
    </row>
    <row r="316" spans="7:9">
      <c r="G316" t="s">
        <v>825</v>
      </c>
      <c r="H316">
        <v>454156</v>
      </c>
      <c r="I316" t="str">
        <f t="shared" si="4"/>
        <v>454156</v>
      </c>
    </row>
    <row r="317" spans="7:9">
      <c r="G317" t="s">
        <v>825</v>
      </c>
      <c r="H317">
        <v>414925</v>
      </c>
      <c r="I317" t="str">
        <f t="shared" si="4"/>
        <v>414925</v>
      </c>
    </row>
    <row r="318" spans="7:9">
      <c r="G318" t="s">
        <v>825</v>
      </c>
      <c r="H318">
        <v>455547</v>
      </c>
      <c r="I318" t="str">
        <f t="shared" si="4"/>
        <v>455547</v>
      </c>
    </row>
    <row r="319" spans="7:9">
      <c r="G319" t="s">
        <v>825</v>
      </c>
      <c r="H319">
        <v>352863</v>
      </c>
      <c r="I319" t="str">
        <f t="shared" si="4"/>
        <v>352863</v>
      </c>
    </row>
    <row r="320" spans="7:9">
      <c r="G320" t="s">
        <v>825</v>
      </c>
      <c r="H320">
        <v>411069</v>
      </c>
      <c r="I320" t="str">
        <f t="shared" si="4"/>
        <v>411069</v>
      </c>
    </row>
    <row r="321" spans="7:9">
      <c r="G321" t="s">
        <v>825</v>
      </c>
      <c r="H321">
        <v>404689</v>
      </c>
      <c r="I321" t="str">
        <f t="shared" si="4"/>
        <v>404689</v>
      </c>
    </row>
    <row r="322" spans="7:9">
      <c r="G322" t="s">
        <v>825</v>
      </c>
      <c r="H322">
        <v>1</v>
      </c>
      <c r="I322" t="str">
        <f t="shared" si="4"/>
        <v>000001</v>
      </c>
    </row>
    <row r="323" spans="7:9">
      <c r="G323" t="s">
        <v>825</v>
      </c>
      <c r="H323">
        <v>457706</v>
      </c>
      <c r="I323" t="str">
        <f t="shared" si="4"/>
        <v>457706</v>
      </c>
    </row>
    <row r="324" spans="7:9">
      <c r="G324" t="s">
        <v>820</v>
      </c>
      <c r="H324">
        <v>782271</v>
      </c>
      <c r="I324" t="str">
        <f t="shared" ref="I324:I387" si="5">RIGHT("00000"&amp;H324,6)</f>
        <v>782271</v>
      </c>
    </row>
    <row r="325" spans="7:9">
      <c r="G325" t="s">
        <v>825</v>
      </c>
      <c r="H325">
        <v>457707</v>
      </c>
      <c r="I325" t="str">
        <f t="shared" si="5"/>
        <v>457707</v>
      </c>
    </row>
    <row r="326" spans="7:9">
      <c r="G326" t="s">
        <v>825</v>
      </c>
      <c r="H326">
        <v>414788</v>
      </c>
      <c r="I326" t="str">
        <f t="shared" si="5"/>
        <v>414788</v>
      </c>
    </row>
    <row r="327" spans="7:9">
      <c r="G327" t="s">
        <v>825</v>
      </c>
      <c r="H327">
        <v>458155</v>
      </c>
      <c r="I327" t="str">
        <f t="shared" si="5"/>
        <v>458155</v>
      </c>
    </row>
    <row r="328" spans="7:9">
      <c r="G328" t="s">
        <v>825</v>
      </c>
      <c r="H328">
        <v>461700</v>
      </c>
      <c r="I328" t="str">
        <f t="shared" si="5"/>
        <v>461700</v>
      </c>
    </row>
    <row r="329" spans="7:9">
      <c r="G329" t="s">
        <v>825</v>
      </c>
      <c r="H329">
        <v>462071</v>
      </c>
      <c r="I329" t="str">
        <f t="shared" si="5"/>
        <v>462071</v>
      </c>
    </row>
    <row r="330" spans="7:9">
      <c r="G330" t="s">
        <v>825</v>
      </c>
      <c r="H330">
        <v>462210</v>
      </c>
      <c r="I330" t="str">
        <f t="shared" si="5"/>
        <v>462210</v>
      </c>
    </row>
    <row r="331" spans="7:9">
      <c r="G331" t="s">
        <v>825</v>
      </c>
      <c r="H331">
        <v>364884</v>
      </c>
      <c r="I331" t="str">
        <f t="shared" si="5"/>
        <v>364884</v>
      </c>
    </row>
    <row r="332" spans="7:9">
      <c r="G332" t="s">
        <v>825</v>
      </c>
      <c r="H332">
        <v>415634</v>
      </c>
      <c r="I332" t="str">
        <f t="shared" si="5"/>
        <v>415634</v>
      </c>
    </row>
    <row r="333" spans="7:9">
      <c r="G333" t="s">
        <v>825</v>
      </c>
      <c r="H333">
        <v>462633</v>
      </c>
      <c r="I333" t="str">
        <f t="shared" si="5"/>
        <v>462633</v>
      </c>
    </row>
    <row r="334" spans="7:9">
      <c r="G334" t="s">
        <v>825</v>
      </c>
      <c r="H334">
        <v>463600</v>
      </c>
      <c r="I334" t="str">
        <f t="shared" si="5"/>
        <v>463600</v>
      </c>
    </row>
    <row r="335" spans="7:9">
      <c r="G335" t="s">
        <v>825</v>
      </c>
      <c r="H335">
        <v>465102</v>
      </c>
      <c r="I335" t="str">
        <f t="shared" si="5"/>
        <v>465102</v>
      </c>
    </row>
    <row r="336" spans="7:9">
      <c r="G336" t="s">
        <v>825</v>
      </c>
      <c r="H336">
        <v>466023</v>
      </c>
      <c r="I336" t="str">
        <f t="shared" si="5"/>
        <v>466023</v>
      </c>
    </row>
    <row r="337" spans="7:9">
      <c r="G337" t="s">
        <v>825</v>
      </c>
      <c r="H337">
        <v>466926</v>
      </c>
      <c r="I337" t="str">
        <f t="shared" si="5"/>
        <v>466926</v>
      </c>
    </row>
    <row r="338" spans="7:9">
      <c r="G338" t="s">
        <v>825</v>
      </c>
      <c r="H338">
        <v>466927</v>
      </c>
      <c r="I338" t="str">
        <f t="shared" si="5"/>
        <v>466927</v>
      </c>
    </row>
    <row r="339" spans="7:9">
      <c r="G339" t="s">
        <v>825</v>
      </c>
      <c r="H339">
        <v>466928</v>
      </c>
      <c r="I339" t="str">
        <f t="shared" si="5"/>
        <v>466928</v>
      </c>
    </row>
    <row r="340" spans="7:9">
      <c r="G340" t="s">
        <v>825</v>
      </c>
      <c r="H340">
        <v>413515</v>
      </c>
      <c r="I340" t="str">
        <f t="shared" si="5"/>
        <v>413515</v>
      </c>
    </row>
    <row r="341" spans="7:9">
      <c r="G341" t="s">
        <v>825</v>
      </c>
      <c r="H341">
        <v>434949</v>
      </c>
      <c r="I341" t="str">
        <f t="shared" si="5"/>
        <v>434949</v>
      </c>
    </row>
    <row r="342" spans="7:9">
      <c r="G342" t="s">
        <v>825</v>
      </c>
      <c r="H342">
        <v>420216</v>
      </c>
      <c r="I342" t="str">
        <f t="shared" si="5"/>
        <v>420216</v>
      </c>
    </row>
    <row r="343" spans="7:9">
      <c r="G343" t="s">
        <v>825</v>
      </c>
      <c r="H343">
        <v>374097</v>
      </c>
      <c r="I343" t="str">
        <f t="shared" si="5"/>
        <v>374097</v>
      </c>
    </row>
    <row r="344" spans="7:9">
      <c r="G344" t="s">
        <v>825</v>
      </c>
      <c r="H344">
        <v>467098</v>
      </c>
      <c r="I344" t="str">
        <f t="shared" si="5"/>
        <v>467098</v>
      </c>
    </row>
    <row r="345" spans="7:9">
      <c r="G345" t="s">
        <v>825</v>
      </c>
      <c r="H345">
        <v>467497</v>
      </c>
      <c r="I345" t="str">
        <f t="shared" si="5"/>
        <v>467497</v>
      </c>
    </row>
    <row r="346" spans="7:9">
      <c r="G346" t="s">
        <v>825</v>
      </c>
      <c r="H346">
        <v>467498</v>
      </c>
      <c r="I346" t="str">
        <f t="shared" si="5"/>
        <v>467498</v>
      </c>
    </row>
    <row r="347" spans="7:9">
      <c r="G347" t="s">
        <v>825</v>
      </c>
      <c r="H347">
        <v>467619</v>
      </c>
      <c r="I347" t="str">
        <f t="shared" si="5"/>
        <v>467619</v>
      </c>
    </row>
    <row r="348" spans="7:9">
      <c r="G348" t="s">
        <v>825</v>
      </c>
      <c r="H348">
        <v>469447</v>
      </c>
      <c r="I348" t="str">
        <f t="shared" si="5"/>
        <v>469447</v>
      </c>
    </row>
    <row r="349" spans="7:9">
      <c r="G349" t="s">
        <v>825</v>
      </c>
      <c r="H349">
        <v>469993</v>
      </c>
      <c r="I349" t="str">
        <f t="shared" si="5"/>
        <v>469993</v>
      </c>
    </row>
    <row r="350" spans="7:9">
      <c r="G350" t="s">
        <v>825</v>
      </c>
      <c r="H350">
        <v>455583</v>
      </c>
      <c r="I350" t="str">
        <f t="shared" si="5"/>
        <v>455583</v>
      </c>
    </row>
    <row r="351" spans="7:9">
      <c r="G351" t="s">
        <v>825</v>
      </c>
      <c r="H351">
        <v>425297</v>
      </c>
      <c r="I351" t="str">
        <f t="shared" si="5"/>
        <v>425297</v>
      </c>
    </row>
    <row r="352" spans="7:9">
      <c r="G352" t="s">
        <v>825</v>
      </c>
      <c r="H352">
        <v>470972</v>
      </c>
      <c r="I352" t="str">
        <f t="shared" si="5"/>
        <v>470972</v>
      </c>
    </row>
    <row r="353" spans="7:9">
      <c r="G353" t="s">
        <v>825</v>
      </c>
      <c r="H353">
        <v>471135</v>
      </c>
      <c r="I353" t="str">
        <f t="shared" si="5"/>
        <v>471135</v>
      </c>
    </row>
    <row r="354" spans="7:9">
      <c r="G354" t="s">
        <v>825</v>
      </c>
      <c r="H354">
        <v>470255</v>
      </c>
      <c r="I354" t="str">
        <f t="shared" si="5"/>
        <v>470255</v>
      </c>
    </row>
    <row r="355" spans="7:9">
      <c r="G355" t="s">
        <v>825</v>
      </c>
      <c r="H355">
        <v>472266</v>
      </c>
      <c r="I355" t="str">
        <f t="shared" si="5"/>
        <v>472266</v>
      </c>
    </row>
    <row r="356" spans="7:9">
      <c r="G356" t="s">
        <v>825</v>
      </c>
      <c r="H356">
        <v>471393</v>
      </c>
      <c r="I356" t="str">
        <f t="shared" si="5"/>
        <v>471393</v>
      </c>
    </row>
    <row r="357" spans="7:9">
      <c r="G357" t="s">
        <v>825</v>
      </c>
      <c r="H357">
        <v>472267</v>
      </c>
      <c r="I357" t="str">
        <f t="shared" si="5"/>
        <v>472267</v>
      </c>
    </row>
    <row r="358" spans="7:9">
      <c r="G358" t="s">
        <v>825</v>
      </c>
      <c r="H358">
        <v>472855</v>
      </c>
      <c r="I358" t="str">
        <f t="shared" si="5"/>
        <v>472855</v>
      </c>
    </row>
    <row r="359" spans="7:9">
      <c r="G359" t="s">
        <v>825</v>
      </c>
      <c r="H359">
        <v>472462</v>
      </c>
      <c r="I359" t="str">
        <f t="shared" si="5"/>
        <v>472462</v>
      </c>
    </row>
    <row r="360" spans="7:9">
      <c r="G360" t="s">
        <v>825</v>
      </c>
      <c r="H360">
        <v>406161</v>
      </c>
      <c r="I360" t="str">
        <f t="shared" si="5"/>
        <v>406161</v>
      </c>
    </row>
    <row r="361" spans="7:9">
      <c r="G361" t="s">
        <v>825</v>
      </c>
      <c r="H361">
        <v>475025</v>
      </c>
      <c r="I361" t="str">
        <f t="shared" si="5"/>
        <v>475025</v>
      </c>
    </row>
    <row r="362" spans="7:9">
      <c r="G362" t="s">
        <v>825</v>
      </c>
      <c r="H362">
        <v>475296</v>
      </c>
      <c r="I362" t="str">
        <f t="shared" si="5"/>
        <v>475296</v>
      </c>
    </row>
    <row r="363" spans="7:9">
      <c r="G363" t="s">
        <v>825</v>
      </c>
      <c r="H363">
        <v>475360</v>
      </c>
      <c r="I363" t="str">
        <f t="shared" si="5"/>
        <v>475360</v>
      </c>
    </row>
    <row r="364" spans="7:9">
      <c r="G364" t="s">
        <v>825</v>
      </c>
      <c r="H364">
        <v>475367</v>
      </c>
      <c r="I364" t="str">
        <f t="shared" si="5"/>
        <v>475367</v>
      </c>
    </row>
    <row r="365" spans="7:9">
      <c r="G365" t="s">
        <v>825</v>
      </c>
      <c r="H365">
        <v>475560</v>
      </c>
      <c r="I365" t="str">
        <f t="shared" si="5"/>
        <v>475560</v>
      </c>
    </row>
    <row r="366" spans="7:9">
      <c r="G366" t="s">
        <v>825</v>
      </c>
      <c r="H366">
        <v>399491</v>
      </c>
      <c r="I366" t="str">
        <f t="shared" si="5"/>
        <v>399491</v>
      </c>
    </row>
    <row r="367" spans="7:9">
      <c r="G367" t="s">
        <v>825</v>
      </c>
      <c r="H367">
        <v>415385</v>
      </c>
      <c r="I367" t="str">
        <f t="shared" si="5"/>
        <v>415385</v>
      </c>
    </row>
    <row r="368" spans="7:9">
      <c r="G368" t="s">
        <v>825</v>
      </c>
      <c r="H368">
        <v>416724</v>
      </c>
      <c r="I368" t="str">
        <f t="shared" si="5"/>
        <v>416724</v>
      </c>
    </row>
    <row r="369" spans="7:9">
      <c r="G369" t="s">
        <v>825</v>
      </c>
      <c r="H369">
        <v>476502</v>
      </c>
      <c r="I369" t="str">
        <f t="shared" si="5"/>
        <v>476502</v>
      </c>
    </row>
    <row r="370" spans="7:9">
      <c r="G370" t="s">
        <v>825</v>
      </c>
      <c r="H370">
        <v>421085</v>
      </c>
      <c r="I370" t="str">
        <f t="shared" si="5"/>
        <v>421085</v>
      </c>
    </row>
    <row r="371" spans="7:9">
      <c r="G371" t="s">
        <v>825</v>
      </c>
      <c r="H371">
        <v>476882</v>
      </c>
      <c r="I371" t="str">
        <f t="shared" si="5"/>
        <v>476882</v>
      </c>
    </row>
    <row r="372" spans="7:9">
      <c r="G372" t="s">
        <v>825</v>
      </c>
      <c r="H372">
        <v>476365</v>
      </c>
      <c r="I372" t="str">
        <f t="shared" si="5"/>
        <v>476365</v>
      </c>
    </row>
    <row r="373" spans="7:9">
      <c r="G373" t="s">
        <v>825</v>
      </c>
      <c r="H373">
        <v>438648</v>
      </c>
      <c r="I373" t="str">
        <f t="shared" si="5"/>
        <v>438648</v>
      </c>
    </row>
    <row r="374" spans="7:9">
      <c r="G374" t="s">
        <v>825</v>
      </c>
      <c r="H374">
        <v>478155</v>
      </c>
      <c r="I374" t="str">
        <f t="shared" si="5"/>
        <v>478155</v>
      </c>
    </row>
    <row r="375" spans="7:9">
      <c r="G375" t="s">
        <v>825</v>
      </c>
      <c r="H375">
        <v>478629</v>
      </c>
      <c r="I375" t="str">
        <f t="shared" si="5"/>
        <v>478629</v>
      </c>
    </row>
    <row r="376" spans="7:9">
      <c r="G376" t="s">
        <v>825</v>
      </c>
      <c r="H376">
        <v>478257</v>
      </c>
      <c r="I376" t="str">
        <f t="shared" si="5"/>
        <v>478257</v>
      </c>
    </row>
    <row r="377" spans="7:9">
      <c r="G377" t="s">
        <v>825</v>
      </c>
      <c r="H377">
        <v>478454</v>
      </c>
      <c r="I377" t="str">
        <f t="shared" si="5"/>
        <v>478454</v>
      </c>
    </row>
    <row r="378" spans="7:9">
      <c r="G378" t="s">
        <v>825</v>
      </c>
      <c r="H378">
        <v>479293</v>
      </c>
      <c r="I378" t="str">
        <f t="shared" si="5"/>
        <v>479293</v>
      </c>
    </row>
    <row r="379" spans="7:9">
      <c r="G379" t="s">
        <v>825</v>
      </c>
      <c r="H379">
        <v>363762</v>
      </c>
      <c r="I379" t="str">
        <f t="shared" si="5"/>
        <v>363762</v>
      </c>
    </row>
    <row r="380" spans="7:9">
      <c r="G380" t="s">
        <v>825</v>
      </c>
      <c r="H380">
        <v>476592</v>
      </c>
      <c r="I380" t="str">
        <f t="shared" si="5"/>
        <v>476592</v>
      </c>
    </row>
    <row r="381" spans="7:9">
      <c r="G381" t="s">
        <v>825</v>
      </c>
      <c r="H381">
        <v>479266</v>
      </c>
      <c r="I381" t="str">
        <f t="shared" si="5"/>
        <v>479266</v>
      </c>
    </row>
    <row r="382" spans="7:9">
      <c r="G382" t="s">
        <v>825</v>
      </c>
      <c r="H382">
        <v>479984</v>
      </c>
      <c r="I382" t="str">
        <f t="shared" si="5"/>
        <v>479984</v>
      </c>
    </row>
    <row r="383" spans="7:9">
      <c r="G383" t="s">
        <v>825</v>
      </c>
      <c r="H383">
        <v>480971</v>
      </c>
      <c r="I383" t="str">
        <f t="shared" si="5"/>
        <v>480971</v>
      </c>
    </row>
    <row r="384" spans="7:9">
      <c r="G384" t="s">
        <v>825</v>
      </c>
      <c r="H384">
        <v>478445</v>
      </c>
      <c r="I384" t="str">
        <f t="shared" si="5"/>
        <v>478445</v>
      </c>
    </row>
    <row r="385" spans="7:9">
      <c r="G385" t="s">
        <v>825</v>
      </c>
      <c r="H385">
        <v>478854</v>
      </c>
      <c r="I385" t="str">
        <f t="shared" si="5"/>
        <v>478854</v>
      </c>
    </row>
    <row r="386" spans="7:9">
      <c r="G386" t="s">
        <v>825</v>
      </c>
      <c r="H386">
        <v>384598</v>
      </c>
      <c r="I386" t="str">
        <f t="shared" si="5"/>
        <v>384598</v>
      </c>
    </row>
    <row r="387" spans="7:9">
      <c r="G387" t="s">
        <v>825</v>
      </c>
      <c r="H387">
        <v>480095</v>
      </c>
      <c r="I387" t="str">
        <f t="shared" si="5"/>
        <v>480095</v>
      </c>
    </row>
    <row r="388" spans="7:9">
      <c r="G388" t="s">
        <v>825</v>
      </c>
      <c r="H388">
        <v>480138</v>
      </c>
      <c r="I388" t="str">
        <f t="shared" ref="I388:I451" si="6">RIGHT("00000"&amp;H388,6)</f>
        <v>480138</v>
      </c>
    </row>
    <row r="389" spans="7:9">
      <c r="G389" t="s">
        <v>825</v>
      </c>
      <c r="H389">
        <v>481178</v>
      </c>
      <c r="I389" t="str">
        <f t="shared" si="6"/>
        <v>481178</v>
      </c>
    </row>
    <row r="390" spans="7:9">
      <c r="G390" t="s">
        <v>825</v>
      </c>
      <c r="H390">
        <v>481242</v>
      </c>
      <c r="I390" t="str">
        <f t="shared" si="6"/>
        <v>481242</v>
      </c>
    </row>
    <row r="391" spans="7:9">
      <c r="G391" t="s">
        <v>825</v>
      </c>
      <c r="H391">
        <v>481295</v>
      </c>
      <c r="I391" t="str">
        <f t="shared" si="6"/>
        <v>481295</v>
      </c>
    </row>
    <row r="392" spans="7:9">
      <c r="G392" t="s">
        <v>825</v>
      </c>
      <c r="H392">
        <v>481777</v>
      </c>
      <c r="I392" t="str">
        <f t="shared" si="6"/>
        <v>481777</v>
      </c>
    </row>
    <row r="393" spans="7:9">
      <c r="G393" t="s">
        <v>825</v>
      </c>
      <c r="H393">
        <v>478453</v>
      </c>
      <c r="I393" t="str">
        <f t="shared" si="6"/>
        <v>478453</v>
      </c>
    </row>
    <row r="394" spans="7:9">
      <c r="G394" t="s">
        <v>825</v>
      </c>
      <c r="H394">
        <v>481589</v>
      </c>
      <c r="I394" t="str">
        <f t="shared" si="6"/>
        <v>481589</v>
      </c>
    </row>
    <row r="395" spans="7:9">
      <c r="G395" t="s">
        <v>825</v>
      </c>
      <c r="H395">
        <v>482004</v>
      </c>
      <c r="I395" t="str">
        <f t="shared" si="6"/>
        <v>482004</v>
      </c>
    </row>
    <row r="396" spans="7:9">
      <c r="G396" t="s">
        <v>825</v>
      </c>
      <c r="H396">
        <v>408249</v>
      </c>
      <c r="I396" t="str">
        <f t="shared" si="6"/>
        <v>408249</v>
      </c>
    </row>
    <row r="397" spans="7:9">
      <c r="G397" t="s">
        <v>825</v>
      </c>
      <c r="H397">
        <v>337718</v>
      </c>
      <c r="I397" t="str">
        <f t="shared" si="6"/>
        <v>337718</v>
      </c>
    </row>
    <row r="398" spans="7:9">
      <c r="G398" t="s">
        <v>825</v>
      </c>
      <c r="H398">
        <v>346543</v>
      </c>
      <c r="I398" t="str">
        <f t="shared" si="6"/>
        <v>346543</v>
      </c>
    </row>
    <row r="399" spans="7:9">
      <c r="G399" t="s">
        <v>825</v>
      </c>
      <c r="H399">
        <v>367820</v>
      </c>
      <c r="I399" t="str">
        <f t="shared" si="6"/>
        <v>367820</v>
      </c>
    </row>
    <row r="400" spans="7:9">
      <c r="G400" t="s">
        <v>825</v>
      </c>
      <c r="H400">
        <v>450572</v>
      </c>
      <c r="I400" t="str">
        <f t="shared" si="6"/>
        <v>450572</v>
      </c>
    </row>
    <row r="401" spans="7:9">
      <c r="G401" t="s">
        <v>825</v>
      </c>
      <c r="H401">
        <v>454125</v>
      </c>
      <c r="I401" t="str">
        <f t="shared" si="6"/>
        <v>454125</v>
      </c>
    </row>
    <row r="402" spans="7:9">
      <c r="G402" t="s">
        <v>825</v>
      </c>
      <c r="H402">
        <v>462630</v>
      </c>
      <c r="I402" t="str">
        <f t="shared" si="6"/>
        <v>462630</v>
      </c>
    </row>
    <row r="403" spans="7:9">
      <c r="G403" t="s">
        <v>825</v>
      </c>
      <c r="H403">
        <v>346364</v>
      </c>
      <c r="I403" t="str">
        <f t="shared" si="6"/>
        <v>346364</v>
      </c>
    </row>
    <row r="404" spans="7:9">
      <c r="G404" t="s">
        <v>825</v>
      </c>
      <c r="H404">
        <v>346203</v>
      </c>
      <c r="I404" t="str">
        <f t="shared" si="6"/>
        <v>346203</v>
      </c>
    </row>
    <row r="405" spans="7:9">
      <c r="G405" t="s">
        <v>825</v>
      </c>
      <c r="H405">
        <v>387864</v>
      </c>
      <c r="I405" t="str">
        <f t="shared" si="6"/>
        <v>387864</v>
      </c>
    </row>
    <row r="406" spans="7:9">
      <c r="G406" t="s">
        <v>825</v>
      </c>
      <c r="H406">
        <v>388293</v>
      </c>
      <c r="I406" t="str">
        <f t="shared" si="6"/>
        <v>388293</v>
      </c>
    </row>
    <row r="407" spans="7:9">
      <c r="G407" t="s">
        <v>825</v>
      </c>
      <c r="H407">
        <v>433640</v>
      </c>
      <c r="I407" t="str">
        <f t="shared" si="6"/>
        <v>433640</v>
      </c>
    </row>
    <row r="408" spans="7:9">
      <c r="G408" t="s">
        <v>825</v>
      </c>
      <c r="H408">
        <v>460524</v>
      </c>
      <c r="I408" t="str">
        <f t="shared" si="6"/>
        <v>460524</v>
      </c>
    </row>
    <row r="409" spans="7:9">
      <c r="G409" t="s">
        <v>825</v>
      </c>
      <c r="H409">
        <v>423756</v>
      </c>
      <c r="I409" t="str">
        <f t="shared" si="6"/>
        <v>423756</v>
      </c>
    </row>
    <row r="410" spans="7:9">
      <c r="G410" t="s">
        <v>825</v>
      </c>
      <c r="H410">
        <v>314241</v>
      </c>
      <c r="I410" t="str">
        <f t="shared" si="6"/>
        <v>314241</v>
      </c>
    </row>
    <row r="411" spans="7:9">
      <c r="G411" t="s">
        <v>825</v>
      </c>
      <c r="H411">
        <v>484099</v>
      </c>
      <c r="I411" t="str">
        <f t="shared" si="6"/>
        <v>484099</v>
      </c>
    </row>
    <row r="412" spans="7:9">
      <c r="G412" t="s">
        <v>825</v>
      </c>
      <c r="H412">
        <v>483988</v>
      </c>
      <c r="I412" t="str">
        <f t="shared" si="6"/>
        <v>483988</v>
      </c>
    </row>
    <row r="413" spans="7:9">
      <c r="G413" t="s">
        <v>825</v>
      </c>
      <c r="H413">
        <v>484994</v>
      </c>
      <c r="I413" t="str">
        <f t="shared" si="6"/>
        <v>484994</v>
      </c>
    </row>
    <row r="414" spans="7:9">
      <c r="G414" t="s">
        <v>825</v>
      </c>
      <c r="H414">
        <v>421608</v>
      </c>
      <c r="I414" t="str">
        <f t="shared" si="6"/>
        <v>421608</v>
      </c>
    </row>
    <row r="415" spans="7:9">
      <c r="G415" t="s">
        <v>825</v>
      </c>
      <c r="H415">
        <v>310409</v>
      </c>
      <c r="I415" t="str">
        <f t="shared" si="6"/>
        <v>310409</v>
      </c>
    </row>
    <row r="416" spans="7:9">
      <c r="G416" t="s">
        <v>825</v>
      </c>
      <c r="H416">
        <v>483989</v>
      </c>
      <c r="I416" t="str">
        <f t="shared" si="6"/>
        <v>483989</v>
      </c>
    </row>
    <row r="417" spans="7:9">
      <c r="G417" t="s">
        <v>825</v>
      </c>
      <c r="H417">
        <v>485116</v>
      </c>
      <c r="I417" t="str">
        <f t="shared" si="6"/>
        <v>485116</v>
      </c>
    </row>
    <row r="418" spans="7:9">
      <c r="G418" t="s">
        <v>825</v>
      </c>
      <c r="H418">
        <v>485422</v>
      </c>
      <c r="I418" t="str">
        <f t="shared" si="6"/>
        <v>485422</v>
      </c>
    </row>
    <row r="419" spans="7:9">
      <c r="G419" t="s">
        <v>825</v>
      </c>
      <c r="H419">
        <v>485423</v>
      </c>
      <c r="I419" t="str">
        <f t="shared" si="6"/>
        <v>485423</v>
      </c>
    </row>
    <row r="420" spans="7:9">
      <c r="G420" t="s">
        <v>825</v>
      </c>
      <c r="H420">
        <v>485308</v>
      </c>
      <c r="I420" t="str">
        <f t="shared" si="6"/>
        <v>485308</v>
      </c>
    </row>
    <row r="421" spans="7:9">
      <c r="G421" t="s">
        <v>825</v>
      </c>
      <c r="H421">
        <v>485640</v>
      </c>
      <c r="I421" t="str">
        <f t="shared" si="6"/>
        <v>485640</v>
      </c>
    </row>
    <row r="422" spans="7:9">
      <c r="G422" t="s">
        <v>825</v>
      </c>
      <c r="H422">
        <v>321144</v>
      </c>
      <c r="I422" t="str">
        <f t="shared" si="6"/>
        <v>321144</v>
      </c>
    </row>
    <row r="423" spans="7:9">
      <c r="G423" t="s">
        <v>825</v>
      </c>
      <c r="H423">
        <v>384384</v>
      </c>
      <c r="I423" t="str">
        <f t="shared" si="6"/>
        <v>384384</v>
      </c>
    </row>
    <row r="424" spans="7:9">
      <c r="G424" t="s">
        <v>825</v>
      </c>
      <c r="H424">
        <v>428597</v>
      </c>
      <c r="I424" t="str">
        <f t="shared" si="6"/>
        <v>428597</v>
      </c>
    </row>
    <row r="425" spans="7:9">
      <c r="G425" t="s">
        <v>825</v>
      </c>
      <c r="H425">
        <v>470610</v>
      </c>
      <c r="I425" t="str">
        <f t="shared" si="6"/>
        <v>470610</v>
      </c>
    </row>
    <row r="426" spans="7:9">
      <c r="G426" t="s">
        <v>825</v>
      </c>
      <c r="H426">
        <v>486608</v>
      </c>
      <c r="I426" t="str">
        <f t="shared" si="6"/>
        <v>486608</v>
      </c>
    </row>
    <row r="427" spans="7:9">
      <c r="G427" t="s">
        <v>825</v>
      </c>
      <c r="H427">
        <v>487062</v>
      </c>
      <c r="I427" t="str">
        <f t="shared" si="6"/>
        <v>487062</v>
      </c>
    </row>
    <row r="428" spans="7:9">
      <c r="G428" t="s">
        <v>825</v>
      </c>
      <c r="H428">
        <v>487896</v>
      </c>
      <c r="I428" t="str">
        <f t="shared" si="6"/>
        <v>487896</v>
      </c>
    </row>
    <row r="429" spans="7:9">
      <c r="G429" t="s">
        <v>825</v>
      </c>
      <c r="H429">
        <v>487383</v>
      </c>
      <c r="I429" t="str">
        <f t="shared" si="6"/>
        <v>487383</v>
      </c>
    </row>
    <row r="430" spans="7:9">
      <c r="G430" t="s">
        <v>825</v>
      </c>
      <c r="H430">
        <v>487065</v>
      </c>
      <c r="I430" t="str">
        <f t="shared" si="6"/>
        <v>487065</v>
      </c>
    </row>
    <row r="431" spans="7:9">
      <c r="G431" t="s">
        <v>825</v>
      </c>
      <c r="H431">
        <v>466070</v>
      </c>
      <c r="I431" t="str">
        <f t="shared" si="6"/>
        <v>466070</v>
      </c>
    </row>
    <row r="432" spans="7:9">
      <c r="G432" t="s">
        <v>825</v>
      </c>
      <c r="H432">
        <v>487659</v>
      </c>
      <c r="I432" t="str">
        <f t="shared" si="6"/>
        <v>487659</v>
      </c>
    </row>
    <row r="433" spans="7:9">
      <c r="G433" t="s">
        <v>825</v>
      </c>
      <c r="H433">
        <v>487596</v>
      </c>
      <c r="I433" t="str">
        <f t="shared" si="6"/>
        <v>487596</v>
      </c>
    </row>
    <row r="434" spans="7:9">
      <c r="G434" t="s">
        <v>825</v>
      </c>
      <c r="H434">
        <v>487658</v>
      </c>
      <c r="I434" t="str">
        <f t="shared" si="6"/>
        <v>487658</v>
      </c>
    </row>
    <row r="435" spans="7:9">
      <c r="G435" t="s">
        <v>825</v>
      </c>
      <c r="H435">
        <v>487656</v>
      </c>
      <c r="I435" t="str">
        <f t="shared" si="6"/>
        <v>487656</v>
      </c>
    </row>
    <row r="436" spans="7:9">
      <c r="G436" t="s">
        <v>825</v>
      </c>
      <c r="H436">
        <v>488564</v>
      </c>
      <c r="I436" t="str">
        <f t="shared" si="6"/>
        <v>488564</v>
      </c>
    </row>
    <row r="437" spans="7:9">
      <c r="G437" t="s">
        <v>825</v>
      </c>
      <c r="H437">
        <v>480094</v>
      </c>
      <c r="I437" t="str">
        <f t="shared" si="6"/>
        <v>480094</v>
      </c>
    </row>
    <row r="438" spans="7:9">
      <c r="G438" t="s">
        <v>825</v>
      </c>
      <c r="H438">
        <v>541730</v>
      </c>
      <c r="I438" t="str">
        <f t="shared" si="6"/>
        <v>541730</v>
      </c>
    </row>
    <row r="439" spans="7:9">
      <c r="G439" t="s">
        <v>825</v>
      </c>
      <c r="H439">
        <v>541899</v>
      </c>
      <c r="I439" t="str">
        <f t="shared" si="6"/>
        <v>541899</v>
      </c>
    </row>
    <row r="440" spans="7:9">
      <c r="G440" t="s">
        <v>825</v>
      </c>
      <c r="H440">
        <v>570438</v>
      </c>
      <c r="I440" t="str">
        <f t="shared" si="6"/>
        <v>570438</v>
      </c>
    </row>
    <row r="441" spans="7:9">
      <c r="G441" t="s">
        <v>825</v>
      </c>
      <c r="H441">
        <v>489369</v>
      </c>
      <c r="I441" t="str">
        <f t="shared" si="6"/>
        <v>489369</v>
      </c>
    </row>
    <row r="442" spans="7:9">
      <c r="G442" t="s">
        <v>825</v>
      </c>
      <c r="H442">
        <v>570583</v>
      </c>
      <c r="I442" t="str">
        <f t="shared" si="6"/>
        <v>570583</v>
      </c>
    </row>
    <row r="443" spans="7:9">
      <c r="G443" t="s">
        <v>825</v>
      </c>
      <c r="H443">
        <v>542361</v>
      </c>
      <c r="I443" t="str">
        <f t="shared" si="6"/>
        <v>542361</v>
      </c>
    </row>
    <row r="444" spans="7:9">
      <c r="G444" t="s">
        <v>825</v>
      </c>
      <c r="H444">
        <v>489799</v>
      </c>
      <c r="I444" t="str">
        <f t="shared" si="6"/>
        <v>489799</v>
      </c>
    </row>
    <row r="445" spans="7:9">
      <c r="G445" t="s">
        <v>825</v>
      </c>
      <c r="H445">
        <v>489684</v>
      </c>
      <c r="I445" t="str">
        <f t="shared" si="6"/>
        <v>489684</v>
      </c>
    </row>
    <row r="446" spans="7:9">
      <c r="G446" t="s">
        <v>825</v>
      </c>
      <c r="H446">
        <v>470136</v>
      </c>
      <c r="I446" t="str">
        <f t="shared" si="6"/>
        <v>470136</v>
      </c>
    </row>
    <row r="447" spans="7:9">
      <c r="G447" t="s">
        <v>825</v>
      </c>
      <c r="H447">
        <v>542531</v>
      </c>
      <c r="I447" t="str">
        <f t="shared" si="6"/>
        <v>542531</v>
      </c>
    </row>
    <row r="448" spans="7:9">
      <c r="G448" t="s">
        <v>825</v>
      </c>
      <c r="H448">
        <v>571051</v>
      </c>
      <c r="I448" t="str">
        <f t="shared" si="6"/>
        <v>571051</v>
      </c>
    </row>
    <row r="449" spans="7:9">
      <c r="G449" t="s">
        <v>825</v>
      </c>
      <c r="H449">
        <v>511370</v>
      </c>
      <c r="I449" t="str">
        <f t="shared" si="6"/>
        <v>511370</v>
      </c>
    </row>
    <row r="450" spans="7:9">
      <c r="G450" t="s">
        <v>825</v>
      </c>
      <c r="H450">
        <v>490125</v>
      </c>
      <c r="I450" t="str">
        <f t="shared" si="6"/>
        <v>490125</v>
      </c>
    </row>
    <row r="451" spans="7:9">
      <c r="G451" t="s">
        <v>825</v>
      </c>
      <c r="H451">
        <v>489894</v>
      </c>
      <c r="I451" t="str">
        <f t="shared" si="6"/>
        <v>489894</v>
      </c>
    </row>
    <row r="452" spans="7:9">
      <c r="G452" t="s">
        <v>825</v>
      </c>
      <c r="H452">
        <v>511647</v>
      </c>
      <c r="I452" t="str">
        <f t="shared" ref="I452:I515" si="7">RIGHT("00000"&amp;H452,6)</f>
        <v>511647</v>
      </c>
    </row>
    <row r="453" spans="7:9">
      <c r="G453" t="s">
        <v>825</v>
      </c>
      <c r="H453">
        <v>542752</v>
      </c>
      <c r="I453" t="str">
        <f t="shared" si="7"/>
        <v>542752</v>
      </c>
    </row>
    <row r="454" spans="7:9">
      <c r="G454" t="s">
        <v>825</v>
      </c>
      <c r="H454">
        <v>542777</v>
      </c>
      <c r="I454" t="str">
        <f t="shared" si="7"/>
        <v>542777</v>
      </c>
    </row>
    <row r="455" spans="7:9">
      <c r="G455" t="s">
        <v>825</v>
      </c>
      <c r="H455">
        <v>424707</v>
      </c>
      <c r="I455" t="str">
        <f t="shared" si="7"/>
        <v>424707</v>
      </c>
    </row>
    <row r="456" spans="7:9">
      <c r="G456" t="s">
        <v>825</v>
      </c>
      <c r="H456">
        <v>404495</v>
      </c>
      <c r="I456" t="str">
        <f t="shared" si="7"/>
        <v>404495</v>
      </c>
    </row>
    <row r="457" spans="7:9">
      <c r="G457" t="s">
        <v>825</v>
      </c>
      <c r="H457">
        <v>416251</v>
      </c>
      <c r="I457" t="str">
        <f t="shared" si="7"/>
        <v>416251</v>
      </c>
    </row>
    <row r="458" spans="7:9">
      <c r="G458" t="s">
        <v>825</v>
      </c>
      <c r="H458">
        <v>571414</v>
      </c>
      <c r="I458" t="str">
        <f t="shared" si="7"/>
        <v>571414</v>
      </c>
    </row>
    <row r="459" spans="7:9">
      <c r="G459" t="s">
        <v>825</v>
      </c>
      <c r="H459">
        <v>512228</v>
      </c>
      <c r="I459" t="str">
        <f t="shared" si="7"/>
        <v>512228</v>
      </c>
    </row>
    <row r="460" spans="7:9">
      <c r="G460" t="s">
        <v>825</v>
      </c>
      <c r="H460">
        <v>571657</v>
      </c>
      <c r="I460" t="str">
        <f t="shared" si="7"/>
        <v>571657</v>
      </c>
    </row>
    <row r="461" spans="7:9">
      <c r="G461" t="s">
        <v>825</v>
      </c>
      <c r="H461">
        <v>571705</v>
      </c>
      <c r="I461" t="str">
        <f t="shared" si="7"/>
        <v>571705</v>
      </c>
    </row>
    <row r="462" spans="7:9">
      <c r="G462" t="s">
        <v>825</v>
      </c>
      <c r="H462">
        <v>490803</v>
      </c>
      <c r="I462" t="str">
        <f t="shared" si="7"/>
        <v>490803</v>
      </c>
    </row>
    <row r="463" spans="7:9">
      <c r="G463" t="s">
        <v>825</v>
      </c>
      <c r="H463">
        <v>491103</v>
      </c>
      <c r="I463" t="str">
        <f t="shared" si="7"/>
        <v>491103</v>
      </c>
    </row>
    <row r="464" spans="7:9">
      <c r="G464" t="s">
        <v>825</v>
      </c>
      <c r="H464">
        <v>512211</v>
      </c>
      <c r="I464" t="str">
        <f t="shared" si="7"/>
        <v>512211</v>
      </c>
    </row>
    <row r="465" spans="7:9">
      <c r="G465" t="s">
        <v>825</v>
      </c>
      <c r="H465">
        <v>491174</v>
      </c>
      <c r="I465" t="str">
        <f t="shared" si="7"/>
        <v>491174</v>
      </c>
    </row>
    <row r="466" spans="7:9">
      <c r="G466" t="s">
        <v>825</v>
      </c>
      <c r="H466">
        <v>491113</v>
      </c>
      <c r="I466" t="str">
        <f t="shared" si="7"/>
        <v>491113</v>
      </c>
    </row>
    <row r="467" spans="7:9">
      <c r="G467" t="s">
        <v>825</v>
      </c>
      <c r="H467">
        <v>484019</v>
      </c>
      <c r="I467" t="str">
        <f t="shared" si="7"/>
        <v>484019</v>
      </c>
    </row>
    <row r="468" spans="7:9">
      <c r="G468" t="s">
        <v>825</v>
      </c>
      <c r="H468">
        <v>331381</v>
      </c>
      <c r="I468" t="str">
        <f t="shared" si="7"/>
        <v>331381</v>
      </c>
    </row>
    <row r="469" spans="7:9">
      <c r="G469" t="s">
        <v>825</v>
      </c>
      <c r="H469">
        <v>416378</v>
      </c>
      <c r="I469" t="str">
        <f t="shared" si="7"/>
        <v>416378</v>
      </c>
    </row>
    <row r="470" spans="7:9">
      <c r="G470" t="s">
        <v>825</v>
      </c>
      <c r="H470">
        <v>310381</v>
      </c>
      <c r="I470" t="str">
        <f t="shared" si="7"/>
        <v>310381</v>
      </c>
    </row>
    <row r="471" spans="7:9">
      <c r="G471" t="s">
        <v>825</v>
      </c>
      <c r="H471">
        <v>543545</v>
      </c>
      <c r="I471" t="str">
        <f t="shared" si="7"/>
        <v>543545</v>
      </c>
    </row>
    <row r="472" spans="7:9">
      <c r="G472" t="s">
        <v>825</v>
      </c>
      <c r="H472">
        <v>572098</v>
      </c>
      <c r="I472" t="str">
        <f t="shared" si="7"/>
        <v>572098</v>
      </c>
    </row>
    <row r="473" spans="7:9">
      <c r="G473" t="s">
        <v>825</v>
      </c>
      <c r="H473">
        <v>491559</v>
      </c>
      <c r="I473" t="str">
        <f t="shared" si="7"/>
        <v>491559</v>
      </c>
    </row>
    <row r="474" spans="7:9">
      <c r="G474" t="s">
        <v>825</v>
      </c>
      <c r="H474">
        <v>491538</v>
      </c>
      <c r="I474" t="str">
        <f t="shared" si="7"/>
        <v>491538</v>
      </c>
    </row>
    <row r="475" spans="7:9">
      <c r="G475" t="s">
        <v>825</v>
      </c>
      <c r="H475">
        <v>485123</v>
      </c>
      <c r="I475" t="str">
        <f t="shared" si="7"/>
        <v>485123</v>
      </c>
    </row>
    <row r="476" spans="7:9">
      <c r="G476" t="s">
        <v>825</v>
      </c>
      <c r="H476">
        <v>424949</v>
      </c>
      <c r="I476" t="str">
        <f t="shared" si="7"/>
        <v>424949</v>
      </c>
    </row>
    <row r="477" spans="7:9">
      <c r="G477" t="s">
        <v>825</v>
      </c>
      <c r="H477">
        <v>491778</v>
      </c>
      <c r="I477" t="str">
        <f t="shared" si="7"/>
        <v>491778</v>
      </c>
    </row>
    <row r="478" spans="7:9">
      <c r="G478" t="s">
        <v>825</v>
      </c>
      <c r="H478">
        <v>475100</v>
      </c>
      <c r="I478" t="str">
        <f t="shared" si="7"/>
        <v>475100</v>
      </c>
    </row>
    <row r="479" spans="7:9">
      <c r="G479" t="s">
        <v>825</v>
      </c>
      <c r="H479">
        <v>481921</v>
      </c>
      <c r="I479" t="str">
        <f t="shared" si="7"/>
        <v>481921</v>
      </c>
    </row>
    <row r="480" spans="7:9">
      <c r="G480" t="s">
        <v>825</v>
      </c>
      <c r="H480">
        <v>482965</v>
      </c>
      <c r="I480" t="str">
        <f t="shared" si="7"/>
        <v>482965</v>
      </c>
    </row>
    <row r="481" spans="7:9">
      <c r="G481" t="s">
        <v>825</v>
      </c>
      <c r="H481">
        <v>417086</v>
      </c>
      <c r="I481" t="str">
        <f t="shared" si="7"/>
        <v>417086</v>
      </c>
    </row>
    <row r="482" spans="7:9">
      <c r="G482" t="s">
        <v>825</v>
      </c>
      <c r="H482">
        <v>513182</v>
      </c>
      <c r="I482" t="str">
        <f t="shared" si="7"/>
        <v>513182</v>
      </c>
    </row>
    <row r="483" spans="7:9">
      <c r="G483" t="s">
        <v>825</v>
      </c>
      <c r="H483">
        <v>492043</v>
      </c>
      <c r="I483" t="str">
        <f t="shared" si="7"/>
        <v>492043</v>
      </c>
    </row>
    <row r="484" spans="7:9">
      <c r="G484" t="s">
        <v>825</v>
      </c>
      <c r="H484">
        <v>492078</v>
      </c>
      <c r="I484" t="str">
        <f t="shared" si="7"/>
        <v>492078</v>
      </c>
    </row>
    <row r="485" spans="7:9">
      <c r="G485" t="s">
        <v>825</v>
      </c>
      <c r="H485">
        <v>322177</v>
      </c>
      <c r="I485" t="str">
        <f t="shared" si="7"/>
        <v>322177</v>
      </c>
    </row>
    <row r="486" spans="7:9">
      <c r="G486" t="s">
        <v>825</v>
      </c>
      <c r="H486">
        <v>367283</v>
      </c>
      <c r="I486" t="str">
        <f t="shared" si="7"/>
        <v>367283</v>
      </c>
    </row>
    <row r="487" spans="7:9">
      <c r="G487" t="s">
        <v>825</v>
      </c>
      <c r="H487">
        <v>492331</v>
      </c>
      <c r="I487" t="str">
        <f t="shared" si="7"/>
        <v>492331</v>
      </c>
    </row>
    <row r="488" spans="7:9">
      <c r="G488" t="s">
        <v>825</v>
      </c>
      <c r="H488">
        <v>345555</v>
      </c>
      <c r="I488" t="str">
        <f t="shared" si="7"/>
        <v>345555</v>
      </c>
    </row>
    <row r="489" spans="7:9">
      <c r="G489" t="s">
        <v>825</v>
      </c>
      <c r="H489">
        <v>352731</v>
      </c>
      <c r="I489" t="str">
        <f t="shared" si="7"/>
        <v>352731</v>
      </c>
    </row>
    <row r="490" spans="7:9">
      <c r="G490" t="s">
        <v>825</v>
      </c>
      <c r="H490">
        <v>370364</v>
      </c>
      <c r="I490" t="str">
        <f t="shared" si="7"/>
        <v>370364</v>
      </c>
    </row>
    <row r="491" spans="7:9">
      <c r="G491" t="s">
        <v>825</v>
      </c>
      <c r="H491">
        <v>397645</v>
      </c>
      <c r="I491" t="str">
        <f t="shared" si="7"/>
        <v>397645</v>
      </c>
    </row>
    <row r="492" spans="7:9">
      <c r="G492" t="s">
        <v>825</v>
      </c>
      <c r="H492">
        <v>467496</v>
      </c>
      <c r="I492" t="str">
        <f t="shared" si="7"/>
        <v>467496</v>
      </c>
    </row>
    <row r="493" spans="7:9">
      <c r="G493" t="s">
        <v>825</v>
      </c>
      <c r="H493">
        <v>486004</v>
      </c>
      <c r="I493" t="str">
        <f t="shared" si="7"/>
        <v>486004</v>
      </c>
    </row>
    <row r="494" spans="7:9">
      <c r="G494" t="s">
        <v>825</v>
      </c>
      <c r="H494">
        <v>460970</v>
      </c>
      <c r="I494" t="str">
        <f t="shared" si="7"/>
        <v>460970</v>
      </c>
    </row>
    <row r="495" spans="7:9">
      <c r="G495" t="s">
        <v>825</v>
      </c>
      <c r="H495">
        <v>475659</v>
      </c>
      <c r="I495" t="str">
        <f t="shared" si="7"/>
        <v>475659</v>
      </c>
    </row>
    <row r="496" spans="7:9">
      <c r="G496" t="s">
        <v>825</v>
      </c>
      <c r="H496">
        <v>489025</v>
      </c>
      <c r="I496" t="str">
        <f t="shared" si="7"/>
        <v>489025</v>
      </c>
    </row>
    <row r="497" spans="7:9">
      <c r="G497" t="s">
        <v>825</v>
      </c>
      <c r="H497">
        <v>489343</v>
      </c>
      <c r="I497" t="str">
        <f t="shared" si="7"/>
        <v>489343</v>
      </c>
    </row>
    <row r="498" spans="7:9">
      <c r="G498" t="s">
        <v>825</v>
      </c>
      <c r="H498">
        <v>476209</v>
      </c>
      <c r="I498" t="str">
        <f t="shared" si="7"/>
        <v>476209</v>
      </c>
    </row>
    <row r="499" spans="7:9">
      <c r="G499" t="s">
        <v>825</v>
      </c>
      <c r="H499">
        <v>485474</v>
      </c>
      <c r="I499" t="str">
        <f t="shared" si="7"/>
        <v>485474</v>
      </c>
    </row>
    <row r="500" spans="7:9">
      <c r="G500" t="s">
        <v>825</v>
      </c>
      <c r="H500">
        <v>543866</v>
      </c>
      <c r="I500" t="str">
        <f t="shared" si="7"/>
        <v>543866</v>
      </c>
    </row>
    <row r="501" spans="7:9">
      <c r="G501" t="s">
        <v>825</v>
      </c>
      <c r="H501">
        <v>543913</v>
      </c>
      <c r="I501" t="str">
        <f t="shared" si="7"/>
        <v>543913</v>
      </c>
    </row>
    <row r="502" spans="7:9">
      <c r="G502" t="s">
        <v>825</v>
      </c>
      <c r="H502">
        <v>543986</v>
      </c>
      <c r="I502" t="str">
        <f t="shared" si="7"/>
        <v>543986</v>
      </c>
    </row>
    <row r="503" spans="7:9">
      <c r="G503" t="s">
        <v>825</v>
      </c>
      <c r="H503">
        <v>492248</v>
      </c>
      <c r="I503" t="str">
        <f t="shared" si="7"/>
        <v>492248</v>
      </c>
    </row>
    <row r="504" spans="7:9">
      <c r="G504" t="s">
        <v>825</v>
      </c>
      <c r="H504">
        <v>513609</v>
      </c>
      <c r="I504" t="str">
        <f t="shared" si="7"/>
        <v>513609</v>
      </c>
    </row>
    <row r="505" spans="7:9">
      <c r="G505" t="s">
        <v>825</v>
      </c>
      <c r="H505">
        <v>544321</v>
      </c>
      <c r="I505" t="str">
        <f t="shared" si="7"/>
        <v>544321</v>
      </c>
    </row>
    <row r="506" spans="7:9">
      <c r="G506" t="s">
        <v>825</v>
      </c>
      <c r="H506">
        <v>492700</v>
      </c>
      <c r="I506" t="str">
        <f t="shared" si="7"/>
        <v>492700</v>
      </c>
    </row>
    <row r="507" spans="7:9">
      <c r="G507" t="s">
        <v>825</v>
      </c>
      <c r="H507">
        <v>492818</v>
      </c>
      <c r="I507" t="str">
        <f t="shared" si="7"/>
        <v>492818</v>
      </c>
    </row>
    <row r="508" spans="7:9">
      <c r="G508" t="s">
        <v>825</v>
      </c>
      <c r="H508">
        <v>492771</v>
      </c>
      <c r="I508" t="str">
        <f t="shared" si="7"/>
        <v>492771</v>
      </c>
    </row>
    <row r="509" spans="7:9">
      <c r="G509" t="s">
        <v>825</v>
      </c>
      <c r="H509">
        <v>492626</v>
      </c>
      <c r="I509" t="str">
        <f t="shared" si="7"/>
        <v>492626</v>
      </c>
    </row>
    <row r="510" spans="7:9">
      <c r="G510" t="s">
        <v>825</v>
      </c>
      <c r="H510">
        <v>492620</v>
      </c>
      <c r="I510" t="str">
        <f t="shared" si="7"/>
        <v>492620</v>
      </c>
    </row>
    <row r="511" spans="7:9">
      <c r="G511" t="s">
        <v>825</v>
      </c>
      <c r="H511">
        <v>492625</v>
      </c>
      <c r="I511" t="str">
        <f t="shared" si="7"/>
        <v>492625</v>
      </c>
    </row>
    <row r="512" spans="7:9">
      <c r="G512" t="s">
        <v>825</v>
      </c>
      <c r="H512">
        <v>492699</v>
      </c>
      <c r="I512" t="str">
        <f t="shared" si="7"/>
        <v>492699</v>
      </c>
    </row>
    <row r="513" spans="7:9">
      <c r="G513" t="s">
        <v>825</v>
      </c>
      <c r="H513">
        <v>573158</v>
      </c>
      <c r="I513" t="str">
        <f t="shared" si="7"/>
        <v>573158</v>
      </c>
    </row>
    <row r="514" spans="7:9">
      <c r="G514" t="s">
        <v>825</v>
      </c>
      <c r="H514">
        <v>492819</v>
      </c>
      <c r="I514" t="str">
        <f t="shared" si="7"/>
        <v>492819</v>
      </c>
    </row>
    <row r="515" spans="7:9">
      <c r="G515" t="s">
        <v>825</v>
      </c>
      <c r="H515">
        <v>492820</v>
      </c>
      <c r="I515" t="str">
        <f t="shared" si="7"/>
        <v>492820</v>
      </c>
    </row>
    <row r="516" spans="7:9">
      <c r="G516" t="s">
        <v>825</v>
      </c>
      <c r="H516">
        <v>492890</v>
      </c>
      <c r="I516" t="str">
        <f t="shared" ref="I516:I579" si="8">RIGHT("00000"&amp;H516,6)</f>
        <v>492890</v>
      </c>
    </row>
    <row r="517" spans="7:9">
      <c r="G517" t="s">
        <v>825</v>
      </c>
      <c r="H517">
        <v>493141</v>
      </c>
      <c r="I517" t="str">
        <f t="shared" si="8"/>
        <v>493141</v>
      </c>
    </row>
    <row r="518" spans="7:9">
      <c r="G518" t="s">
        <v>825</v>
      </c>
      <c r="H518">
        <v>544945</v>
      </c>
      <c r="I518" t="str">
        <f t="shared" si="8"/>
        <v>544945</v>
      </c>
    </row>
    <row r="519" spans="7:9">
      <c r="G519" t="s">
        <v>825</v>
      </c>
      <c r="H519">
        <v>359542</v>
      </c>
      <c r="I519" t="str">
        <f t="shared" si="8"/>
        <v>359542</v>
      </c>
    </row>
    <row r="520" spans="7:9">
      <c r="G520" t="s">
        <v>825</v>
      </c>
      <c r="H520">
        <v>493334</v>
      </c>
      <c r="I520" t="str">
        <f t="shared" si="8"/>
        <v>493334</v>
      </c>
    </row>
    <row r="521" spans="7:9">
      <c r="G521" t="s">
        <v>825</v>
      </c>
      <c r="H521">
        <v>514326</v>
      </c>
      <c r="I521" t="str">
        <f t="shared" si="8"/>
        <v>514326</v>
      </c>
    </row>
    <row r="522" spans="7:9">
      <c r="G522" t="s">
        <v>825</v>
      </c>
      <c r="H522">
        <v>514579</v>
      </c>
      <c r="I522" t="str">
        <f t="shared" si="8"/>
        <v>514579</v>
      </c>
    </row>
    <row r="523" spans="7:9">
      <c r="G523" t="s">
        <v>825</v>
      </c>
      <c r="H523">
        <v>545336</v>
      </c>
      <c r="I523" t="str">
        <f t="shared" si="8"/>
        <v>545336</v>
      </c>
    </row>
    <row r="524" spans="7:9">
      <c r="G524" t="s">
        <v>825</v>
      </c>
      <c r="H524">
        <v>545417</v>
      </c>
      <c r="I524" t="str">
        <f t="shared" si="8"/>
        <v>545417</v>
      </c>
    </row>
    <row r="525" spans="7:9">
      <c r="G525" t="s">
        <v>825</v>
      </c>
      <c r="H525">
        <v>573589</v>
      </c>
      <c r="I525" t="str">
        <f t="shared" si="8"/>
        <v>573589</v>
      </c>
    </row>
    <row r="526" spans="7:9">
      <c r="G526" t="s">
        <v>825</v>
      </c>
      <c r="H526">
        <v>493762</v>
      </c>
      <c r="I526" t="str">
        <f t="shared" si="8"/>
        <v>493762</v>
      </c>
    </row>
    <row r="527" spans="7:9">
      <c r="G527" t="s">
        <v>825</v>
      </c>
      <c r="H527">
        <v>436611</v>
      </c>
      <c r="I527" t="str">
        <f t="shared" si="8"/>
        <v>436611</v>
      </c>
    </row>
    <row r="528" spans="7:9">
      <c r="G528" t="s">
        <v>825</v>
      </c>
      <c r="H528">
        <v>515015</v>
      </c>
      <c r="I528" t="str">
        <f t="shared" si="8"/>
        <v>515015</v>
      </c>
    </row>
    <row r="529" spans="7:9">
      <c r="G529" t="s">
        <v>825</v>
      </c>
      <c r="H529">
        <v>493546</v>
      </c>
      <c r="I529" t="str">
        <f t="shared" si="8"/>
        <v>493546</v>
      </c>
    </row>
    <row r="530" spans="7:9">
      <c r="G530" t="s">
        <v>825</v>
      </c>
      <c r="H530">
        <v>350589</v>
      </c>
      <c r="I530" t="str">
        <f t="shared" si="8"/>
        <v>350589</v>
      </c>
    </row>
    <row r="531" spans="7:9">
      <c r="G531" t="s">
        <v>825</v>
      </c>
      <c r="H531">
        <v>542236</v>
      </c>
      <c r="I531" t="str">
        <f t="shared" si="8"/>
        <v>542236</v>
      </c>
    </row>
    <row r="532" spans="7:9">
      <c r="G532" t="s">
        <v>825</v>
      </c>
      <c r="H532">
        <v>494243</v>
      </c>
      <c r="I532" t="str">
        <f t="shared" si="8"/>
        <v>494243</v>
      </c>
    </row>
    <row r="533" spans="7:9">
      <c r="G533" t="s">
        <v>825</v>
      </c>
      <c r="H533">
        <v>494193</v>
      </c>
      <c r="I533" t="str">
        <f t="shared" si="8"/>
        <v>494193</v>
      </c>
    </row>
    <row r="534" spans="7:9">
      <c r="G534" t="s">
        <v>825</v>
      </c>
      <c r="H534">
        <v>515533</v>
      </c>
      <c r="I534" t="str">
        <f t="shared" si="8"/>
        <v>515533</v>
      </c>
    </row>
    <row r="535" spans="7:9">
      <c r="G535" t="s">
        <v>825</v>
      </c>
      <c r="H535">
        <v>494316</v>
      </c>
      <c r="I535" t="str">
        <f t="shared" si="8"/>
        <v>494316</v>
      </c>
    </row>
    <row r="536" spans="7:9">
      <c r="G536" t="s">
        <v>825</v>
      </c>
      <c r="H536">
        <v>494448</v>
      </c>
      <c r="I536" t="str">
        <f t="shared" si="8"/>
        <v>494448</v>
      </c>
    </row>
    <row r="537" spans="7:9">
      <c r="G537" t="s">
        <v>826</v>
      </c>
      <c r="H537">
        <v>19</v>
      </c>
      <c r="I537" t="str">
        <f t="shared" si="8"/>
        <v>000019</v>
      </c>
    </row>
    <row r="538" spans="7:9">
      <c r="G538" t="s">
        <v>826</v>
      </c>
      <c r="H538">
        <v>14</v>
      </c>
      <c r="I538" t="str">
        <f t="shared" si="8"/>
        <v>000014</v>
      </c>
    </row>
    <row r="539" spans="7:9">
      <c r="G539" t="s">
        <v>826</v>
      </c>
      <c r="H539">
        <v>100001</v>
      </c>
      <c r="I539" t="str">
        <f t="shared" si="8"/>
        <v>100001</v>
      </c>
    </row>
    <row r="540" spans="7:9">
      <c r="G540" t="s">
        <v>826</v>
      </c>
      <c r="H540">
        <v>200001</v>
      </c>
      <c r="I540" t="str">
        <f t="shared" si="8"/>
        <v>200001</v>
      </c>
    </row>
    <row r="541" spans="7:9">
      <c r="G541" t="s">
        <v>826</v>
      </c>
      <c r="H541">
        <v>117</v>
      </c>
      <c r="I541" t="str">
        <f t="shared" si="8"/>
        <v>000117</v>
      </c>
    </row>
    <row r="542" spans="7:9">
      <c r="G542" t="s">
        <v>826</v>
      </c>
      <c r="H542">
        <v>68</v>
      </c>
      <c r="I542" t="str">
        <f t="shared" si="8"/>
        <v>000068</v>
      </c>
    </row>
    <row r="543" spans="7:9">
      <c r="G543" t="s">
        <v>826</v>
      </c>
      <c r="H543">
        <v>50</v>
      </c>
      <c r="I543" t="str">
        <f t="shared" si="8"/>
        <v>000050</v>
      </c>
    </row>
    <row r="544" spans="7:9">
      <c r="G544" t="s">
        <v>826</v>
      </c>
      <c r="H544">
        <v>700050</v>
      </c>
      <c r="I544" t="str">
        <f t="shared" si="8"/>
        <v>700050</v>
      </c>
    </row>
    <row r="545" spans="7:9">
      <c r="G545" t="s">
        <v>826</v>
      </c>
      <c r="H545">
        <v>700036</v>
      </c>
      <c r="I545" t="str">
        <f t="shared" si="8"/>
        <v>700036</v>
      </c>
    </row>
    <row r="546" spans="7:9">
      <c r="G546" t="s">
        <v>826</v>
      </c>
      <c r="H546">
        <v>141</v>
      </c>
      <c r="I546" t="str">
        <f t="shared" si="8"/>
        <v>000141</v>
      </c>
    </row>
    <row r="547" spans="7:9">
      <c r="G547" t="s">
        <v>826</v>
      </c>
      <c r="H547">
        <v>700048</v>
      </c>
      <c r="I547" t="str">
        <f t="shared" si="8"/>
        <v>700048</v>
      </c>
    </row>
    <row r="548" spans="7:9">
      <c r="G548" t="s">
        <v>826</v>
      </c>
      <c r="H548">
        <v>100005</v>
      </c>
      <c r="I548" t="str">
        <f t="shared" si="8"/>
        <v>100005</v>
      </c>
    </row>
    <row r="549" spans="7:9">
      <c r="G549" t="s">
        <v>826</v>
      </c>
      <c r="H549">
        <v>700076</v>
      </c>
      <c r="I549" t="str">
        <f t="shared" si="8"/>
        <v>700076</v>
      </c>
    </row>
    <row r="550" spans="7:9">
      <c r="G550" t="s">
        <v>826</v>
      </c>
      <c r="H550">
        <v>209</v>
      </c>
      <c r="I550" t="str">
        <f t="shared" si="8"/>
        <v>000209</v>
      </c>
    </row>
    <row r="551" spans="7:9">
      <c r="G551" t="s">
        <v>826</v>
      </c>
      <c r="H551">
        <v>700073</v>
      </c>
      <c r="I551" t="str">
        <f t="shared" si="8"/>
        <v>700073</v>
      </c>
    </row>
    <row r="552" spans="7:9">
      <c r="G552" t="s">
        <v>826</v>
      </c>
      <c r="H552">
        <v>212</v>
      </c>
      <c r="I552" t="str">
        <f t="shared" si="8"/>
        <v>000212</v>
      </c>
    </row>
    <row r="553" spans="7:9">
      <c r="G553" t="s">
        <v>826</v>
      </c>
      <c r="H553">
        <v>225</v>
      </c>
      <c r="I553" t="str">
        <f t="shared" si="8"/>
        <v>000225</v>
      </c>
    </row>
    <row r="554" spans="7:9">
      <c r="G554" t="s">
        <v>826</v>
      </c>
      <c r="H554">
        <v>700085</v>
      </c>
      <c r="I554" t="str">
        <f t="shared" si="8"/>
        <v>700085</v>
      </c>
    </row>
    <row r="555" spans="7:9">
      <c r="G555" t="s">
        <v>826</v>
      </c>
      <c r="H555">
        <v>800057</v>
      </c>
      <c r="I555" t="str">
        <f t="shared" si="8"/>
        <v>800057</v>
      </c>
    </row>
    <row r="556" spans="7:9">
      <c r="G556" t="s">
        <v>826</v>
      </c>
      <c r="H556">
        <v>94</v>
      </c>
      <c r="I556" t="str">
        <f t="shared" si="8"/>
        <v>000094</v>
      </c>
    </row>
    <row r="557" spans="7:9">
      <c r="G557" t="s">
        <v>826</v>
      </c>
      <c r="H557">
        <v>107</v>
      </c>
      <c r="I557" t="str">
        <f t="shared" si="8"/>
        <v>000107</v>
      </c>
    </row>
    <row r="558" spans="7:9">
      <c r="G558" t="s">
        <v>826</v>
      </c>
      <c r="H558">
        <v>114</v>
      </c>
      <c r="I558" t="str">
        <f t="shared" si="8"/>
        <v>000114</v>
      </c>
    </row>
    <row r="559" spans="7:9">
      <c r="G559" t="s">
        <v>826</v>
      </c>
      <c r="H559">
        <v>156</v>
      </c>
      <c r="I559" t="str">
        <f t="shared" si="8"/>
        <v>000156</v>
      </c>
    </row>
    <row r="560" spans="7:9">
      <c r="G560" t="s">
        <v>826</v>
      </c>
      <c r="H560">
        <v>196</v>
      </c>
      <c r="I560" t="str">
        <f t="shared" si="8"/>
        <v>000196</v>
      </c>
    </row>
    <row r="561" spans="7:9">
      <c r="G561" t="s">
        <v>826</v>
      </c>
      <c r="H561">
        <v>800031</v>
      </c>
      <c r="I561" t="str">
        <f t="shared" si="8"/>
        <v>800031</v>
      </c>
    </row>
    <row r="562" spans="7:9">
      <c r="G562" t="s">
        <v>826</v>
      </c>
      <c r="H562">
        <v>800045</v>
      </c>
      <c r="I562" t="str">
        <f t="shared" si="8"/>
        <v>800045</v>
      </c>
    </row>
    <row r="563" spans="7:9">
      <c r="G563" t="s">
        <v>826</v>
      </c>
      <c r="H563">
        <v>700089</v>
      </c>
      <c r="I563" t="str">
        <f t="shared" si="8"/>
        <v>700089</v>
      </c>
    </row>
    <row r="564" spans="7:9">
      <c r="G564" t="s">
        <v>826</v>
      </c>
      <c r="H564">
        <v>242</v>
      </c>
      <c r="I564" t="str">
        <f t="shared" si="8"/>
        <v>000242</v>
      </c>
    </row>
    <row r="565" spans="7:9">
      <c r="G565" t="s">
        <v>826</v>
      </c>
      <c r="H565">
        <v>700093</v>
      </c>
      <c r="I565" t="str">
        <f t="shared" si="8"/>
        <v>700093</v>
      </c>
    </row>
    <row r="566" spans="7:9">
      <c r="G566" t="s">
        <v>826</v>
      </c>
      <c r="H566">
        <v>245</v>
      </c>
      <c r="I566" t="str">
        <f t="shared" si="8"/>
        <v>000245</v>
      </c>
    </row>
    <row r="567" spans="7:9">
      <c r="G567" t="s">
        <v>827</v>
      </c>
      <c r="H567">
        <v>600086</v>
      </c>
      <c r="I567" t="str">
        <f t="shared" si="8"/>
        <v>600086</v>
      </c>
    </row>
    <row r="568" spans="7:9">
      <c r="G568" t="s">
        <v>827</v>
      </c>
      <c r="H568">
        <v>600226</v>
      </c>
      <c r="I568" t="str">
        <f t="shared" si="8"/>
        <v>600226</v>
      </c>
    </row>
    <row r="569" spans="7:9">
      <c r="G569" t="s">
        <v>827</v>
      </c>
      <c r="H569">
        <v>600050</v>
      </c>
      <c r="I569" t="str">
        <f t="shared" si="8"/>
        <v>600050</v>
      </c>
    </row>
    <row r="570" spans="7:9">
      <c r="G570" t="s">
        <v>824</v>
      </c>
      <c r="H570">
        <v>600003</v>
      </c>
      <c r="I570" t="str">
        <f t="shared" si="8"/>
        <v>600003</v>
      </c>
    </row>
    <row r="571" spans="7:9">
      <c r="G571" t="s">
        <v>827</v>
      </c>
      <c r="H571">
        <v>600089</v>
      </c>
      <c r="I571" t="str">
        <f t="shared" si="8"/>
        <v>600089</v>
      </c>
    </row>
    <row r="572" spans="7:9">
      <c r="G572" t="s">
        <v>827</v>
      </c>
      <c r="H572">
        <v>600051</v>
      </c>
      <c r="I572" t="str">
        <f t="shared" si="8"/>
        <v>600051</v>
      </c>
    </row>
    <row r="573" spans="7:9">
      <c r="G573" t="s">
        <v>824</v>
      </c>
      <c r="H573">
        <v>600010</v>
      </c>
      <c r="I573" t="str">
        <f t="shared" si="8"/>
        <v>600010</v>
      </c>
    </row>
    <row r="574" spans="7:9">
      <c r="G574" t="s">
        <v>824</v>
      </c>
      <c r="H574">
        <v>600030</v>
      </c>
      <c r="I574" t="str">
        <f t="shared" si="8"/>
        <v>600030</v>
      </c>
    </row>
    <row r="575" spans="7:9">
      <c r="G575" t="s">
        <v>824</v>
      </c>
      <c r="H575">
        <v>690004</v>
      </c>
      <c r="I575" t="str">
        <f t="shared" si="8"/>
        <v>690004</v>
      </c>
    </row>
    <row r="576" spans="7:9">
      <c r="G576" t="s">
        <v>824</v>
      </c>
      <c r="H576">
        <v>600016</v>
      </c>
      <c r="I576" t="str">
        <f t="shared" si="8"/>
        <v>600016</v>
      </c>
    </row>
    <row r="577" spans="7:9">
      <c r="G577" t="s">
        <v>824</v>
      </c>
      <c r="H577">
        <v>650221</v>
      </c>
      <c r="I577" t="str">
        <f t="shared" si="8"/>
        <v>650221</v>
      </c>
    </row>
    <row r="578" spans="7:9">
      <c r="G578" t="s">
        <v>827</v>
      </c>
      <c r="H578">
        <v>600240</v>
      </c>
      <c r="I578" t="str">
        <f t="shared" si="8"/>
        <v>600240</v>
      </c>
    </row>
    <row r="579" spans="7:9">
      <c r="G579" t="s">
        <v>824</v>
      </c>
      <c r="H579">
        <v>600241</v>
      </c>
      <c r="I579" t="str">
        <f t="shared" si="8"/>
        <v>600241</v>
      </c>
    </row>
    <row r="580" spans="7:9">
      <c r="G580" t="s">
        <v>824</v>
      </c>
      <c r="H580">
        <v>650069</v>
      </c>
      <c r="I580" t="str">
        <f t="shared" ref="I580:I641" si="9">RIGHT("00000"&amp;H580,6)</f>
        <v>650069</v>
      </c>
    </row>
    <row r="581" spans="7:9">
      <c r="G581" t="s">
        <v>824</v>
      </c>
      <c r="H581">
        <v>600287</v>
      </c>
      <c r="I581" t="str">
        <f t="shared" si="9"/>
        <v>600287</v>
      </c>
    </row>
    <row r="582" spans="7:9">
      <c r="G582" t="s">
        <v>824</v>
      </c>
      <c r="H582">
        <v>601350</v>
      </c>
      <c r="I582" t="str">
        <f t="shared" si="9"/>
        <v>601350</v>
      </c>
    </row>
    <row r="583" spans="7:9">
      <c r="G583" t="s">
        <v>824</v>
      </c>
      <c r="H583">
        <v>600439</v>
      </c>
      <c r="I583" t="str">
        <f t="shared" si="9"/>
        <v>600439</v>
      </c>
    </row>
    <row r="584" spans="7:9">
      <c r="G584" t="s">
        <v>824</v>
      </c>
      <c r="H584">
        <v>600455</v>
      </c>
      <c r="I584" t="str">
        <f t="shared" si="9"/>
        <v>600455</v>
      </c>
    </row>
    <row r="585" spans="7:9">
      <c r="G585" t="s">
        <v>824</v>
      </c>
      <c r="H585">
        <v>600066</v>
      </c>
      <c r="I585" t="str">
        <f t="shared" si="9"/>
        <v>600066</v>
      </c>
    </row>
    <row r="586" spans="7:9">
      <c r="G586" t="s">
        <v>824</v>
      </c>
      <c r="H586">
        <v>600068</v>
      </c>
      <c r="I586" t="str">
        <f t="shared" si="9"/>
        <v>600068</v>
      </c>
    </row>
    <row r="587" spans="7:9">
      <c r="G587" t="s">
        <v>824</v>
      </c>
      <c r="H587">
        <v>600530</v>
      </c>
      <c r="I587" t="str">
        <f t="shared" si="9"/>
        <v>600530</v>
      </c>
    </row>
    <row r="588" spans="7:9">
      <c r="G588" t="s">
        <v>824</v>
      </c>
      <c r="H588">
        <v>600592</v>
      </c>
      <c r="I588" t="str">
        <f t="shared" si="9"/>
        <v>600592</v>
      </c>
    </row>
    <row r="589" spans="7:9">
      <c r="G589" t="s">
        <v>824</v>
      </c>
      <c r="H589">
        <v>600682</v>
      </c>
      <c r="I589" t="str">
        <f t="shared" si="9"/>
        <v>600682</v>
      </c>
    </row>
    <row r="590" spans="7:9">
      <c r="G590" t="s">
        <v>824</v>
      </c>
      <c r="H590">
        <v>600705</v>
      </c>
      <c r="I590" t="str">
        <f t="shared" si="9"/>
        <v>600705</v>
      </c>
    </row>
    <row r="591" spans="7:9">
      <c r="G591" t="s">
        <v>824</v>
      </c>
      <c r="H591">
        <v>600750</v>
      </c>
      <c r="I591" t="str">
        <f t="shared" si="9"/>
        <v>600750</v>
      </c>
    </row>
    <row r="592" spans="7:9">
      <c r="G592" t="s">
        <v>824</v>
      </c>
      <c r="H592">
        <v>670035</v>
      </c>
      <c r="I592" t="str">
        <f t="shared" si="9"/>
        <v>670035</v>
      </c>
    </row>
    <row r="593" spans="7:9">
      <c r="G593" t="s">
        <v>824</v>
      </c>
      <c r="H593">
        <v>600880</v>
      </c>
      <c r="I593" t="str">
        <f t="shared" si="9"/>
        <v>600880</v>
      </c>
    </row>
    <row r="594" spans="7:9">
      <c r="G594" t="s">
        <v>824</v>
      </c>
      <c r="H594">
        <v>601397</v>
      </c>
      <c r="I594" t="str">
        <f t="shared" si="9"/>
        <v>601397</v>
      </c>
    </row>
    <row r="595" spans="7:9">
      <c r="G595" t="s">
        <v>824</v>
      </c>
      <c r="H595">
        <v>670061</v>
      </c>
      <c r="I595" t="str">
        <f t="shared" si="9"/>
        <v>670061</v>
      </c>
    </row>
    <row r="596" spans="7:9">
      <c r="G596" t="s">
        <v>824</v>
      </c>
      <c r="H596">
        <v>600064</v>
      </c>
      <c r="I596" t="str">
        <f t="shared" si="9"/>
        <v>600064</v>
      </c>
    </row>
    <row r="597" spans="7:9">
      <c r="G597" t="s">
        <v>824</v>
      </c>
      <c r="H597">
        <v>600607</v>
      </c>
      <c r="I597" t="str">
        <f t="shared" si="9"/>
        <v>600607</v>
      </c>
    </row>
    <row r="598" spans="7:9">
      <c r="G598" t="s">
        <v>824</v>
      </c>
      <c r="H598">
        <v>600963</v>
      </c>
      <c r="I598" t="str">
        <f t="shared" si="9"/>
        <v>600963</v>
      </c>
    </row>
    <row r="599" spans="7:9">
      <c r="G599" t="s">
        <v>824</v>
      </c>
      <c r="H599">
        <v>601020</v>
      </c>
      <c r="I599" t="str">
        <f t="shared" si="9"/>
        <v>601020</v>
      </c>
    </row>
    <row r="600" spans="7:9">
      <c r="G600" t="s">
        <v>824</v>
      </c>
      <c r="H600">
        <v>601092</v>
      </c>
      <c r="I600" t="str">
        <f t="shared" si="9"/>
        <v>601092</v>
      </c>
    </row>
    <row r="601" spans="7:9">
      <c r="G601" t="s">
        <v>824</v>
      </c>
      <c r="H601">
        <v>601431</v>
      </c>
      <c r="I601" t="str">
        <f t="shared" si="9"/>
        <v>601431</v>
      </c>
    </row>
    <row r="602" spans="7:9">
      <c r="G602" t="s">
        <v>824</v>
      </c>
      <c r="H602">
        <v>600442</v>
      </c>
      <c r="I602" t="str">
        <f t="shared" si="9"/>
        <v>600442</v>
      </c>
    </row>
    <row r="603" spans="7:9">
      <c r="G603" t="s">
        <v>824</v>
      </c>
      <c r="H603">
        <v>600998</v>
      </c>
      <c r="I603" t="str">
        <f t="shared" si="9"/>
        <v>600998</v>
      </c>
    </row>
    <row r="604" spans="7:9">
      <c r="G604" t="s">
        <v>824</v>
      </c>
      <c r="H604">
        <v>600382</v>
      </c>
      <c r="I604" t="str">
        <f t="shared" si="9"/>
        <v>600382</v>
      </c>
    </row>
    <row r="605" spans="7:9">
      <c r="G605" t="s">
        <v>824</v>
      </c>
      <c r="H605">
        <v>601152</v>
      </c>
      <c r="I605" t="str">
        <f t="shared" si="9"/>
        <v>601152</v>
      </c>
    </row>
    <row r="606" spans="7:9">
      <c r="G606" t="s">
        <v>824</v>
      </c>
      <c r="H606">
        <v>600069</v>
      </c>
      <c r="I606" t="str">
        <f t="shared" si="9"/>
        <v>600069</v>
      </c>
    </row>
    <row r="607" spans="7:9">
      <c r="G607" t="s">
        <v>824</v>
      </c>
      <c r="H607">
        <v>601207</v>
      </c>
      <c r="I607" t="str">
        <f t="shared" si="9"/>
        <v>601207</v>
      </c>
    </row>
    <row r="608" spans="7:9">
      <c r="G608" t="s">
        <v>824</v>
      </c>
      <c r="H608">
        <v>650317</v>
      </c>
      <c r="I608" t="str">
        <f t="shared" si="9"/>
        <v>650317</v>
      </c>
    </row>
    <row r="609" spans="7:9">
      <c r="G609" t="s">
        <v>824</v>
      </c>
      <c r="H609">
        <v>650255</v>
      </c>
      <c r="I609" t="str">
        <f t="shared" si="9"/>
        <v>650255</v>
      </c>
    </row>
    <row r="610" spans="7:9">
      <c r="G610" t="s">
        <v>824</v>
      </c>
      <c r="H610">
        <v>601263</v>
      </c>
      <c r="I610" t="str">
        <f t="shared" si="9"/>
        <v>601263</v>
      </c>
    </row>
    <row r="611" spans="7:9">
      <c r="G611" t="s">
        <v>824</v>
      </c>
      <c r="H611">
        <v>601279</v>
      </c>
      <c r="I611" t="str">
        <f t="shared" si="9"/>
        <v>601279</v>
      </c>
    </row>
    <row r="612" spans="7:9">
      <c r="G612" t="s">
        <v>824</v>
      </c>
      <c r="H612">
        <v>601296</v>
      </c>
      <c r="I612" t="str">
        <f t="shared" si="9"/>
        <v>601296</v>
      </c>
    </row>
    <row r="613" spans="7:9">
      <c r="G613" t="s">
        <v>824</v>
      </c>
      <c r="H613">
        <v>601297</v>
      </c>
      <c r="I613" t="str">
        <f t="shared" si="9"/>
        <v>601297</v>
      </c>
    </row>
    <row r="614" spans="7:9">
      <c r="G614" t="s">
        <v>824</v>
      </c>
      <c r="H614">
        <v>601298</v>
      </c>
      <c r="I614" t="str">
        <f t="shared" si="9"/>
        <v>601298</v>
      </c>
    </row>
    <row r="615" spans="7:9">
      <c r="G615" t="s">
        <v>824</v>
      </c>
      <c r="H615">
        <v>601287</v>
      </c>
      <c r="I615" t="str">
        <f t="shared" si="9"/>
        <v>601287</v>
      </c>
    </row>
    <row r="616" spans="7:9">
      <c r="G616" t="s">
        <v>824</v>
      </c>
      <c r="H616">
        <v>601309</v>
      </c>
      <c r="I616" t="str">
        <f t="shared" si="9"/>
        <v>601309</v>
      </c>
    </row>
    <row r="617" spans="7:9">
      <c r="G617" t="s">
        <v>824</v>
      </c>
      <c r="H617">
        <v>601353</v>
      </c>
      <c r="I617" t="str">
        <f t="shared" si="9"/>
        <v>601353</v>
      </c>
    </row>
    <row r="618" spans="7:9">
      <c r="G618" t="s">
        <v>824</v>
      </c>
      <c r="H618">
        <v>601370</v>
      </c>
      <c r="I618" t="str">
        <f t="shared" si="9"/>
        <v>601370</v>
      </c>
    </row>
    <row r="619" spans="7:9">
      <c r="G619" t="s">
        <v>824</v>
      </c>
      <c r="H619">
        <v>670001</v>
      </c>
      <c r="I619" t="str">
        <f t="shared" si="9"/>
        <v>670001</v>
      </c>
    </row>
    <row r="620" spans="7:9">
      <c r="G620" t="s">
        <v>824</v>
      </c>
      <c r="H620">
        <v>601364</v>
      </c>
      <c r="I620" t="str">
        <f t="shared" si="9"/>
        <v>601364</v>
      </c>
    </row>
    <row r="621" spans="7:9">
      <c r="G621" t="s">
        <v>824</v>
      </c>
      <c r="H621">
        <v>601260</v>
      </c>
      <c r="I621" t="str">
        <f t="shared" si="9"/>
        <v>601260</v>
      </c>
    </row>
    <row r="622" spans="7:9">
      <c r="G622" t="s">
        <v>824</v>
      </c>
      <c r="H622">
        <v>600873</v>
      </c>
      <c r="I622" t="str">
        <f t="shared" si="9"/>
        <v>600873</v>
      </c>
    </row>
    <row r="623" spans="7:9">
      <c r="G623" t="s">
        <v>824</v>
      </c>
      <c r="H623">
        <v>601430</v>
      </c>
      <c r="I623" t="str">
        <f t="shared" si="9"/>
        <v>601430</v>
      </c>
    </row>
    <row r="624" spans="7:9">
      <c r="G624" t="s">
        <v>824</v>
      </c>
      <c r="H624">
        <v>601347</v>
      </c>
      <c r="I624" t="str">
        <f t="shared" si="9"/>
        <v>601347</v>
      </c>
    </row>
    <row r="625" spans="7:9">
      <c r="G625" t="s">
        <v>824</v>
      </c>
      <c r="H625">
        <v>601484</v>
      </c>
      <c r="I625" t="str">
        <f t="shared" si="9"/>
        <v>601484</v>
      </c>
    </row>
    <row r="626" spans="7:9">
      <c r="G626" t="s">
        <v>824</v>
      </c>
      <c r="H626">
        <v>601495</v>
      </c>
      <c r="I626" t="str">
        <f t="shared" si="9"/>
        <v>601495</v>
      </c>
    </row>
    <row r="627" spans="7:9">
      <c r="G627" t="s">
        <v>824</v>
      </c>
      <c r="H627">
        <v>600456</v>
      </c>
      <c r="I627" t="str">
        <f t="shared" si="9"/>
        <v>600456</v>
      </c>
    </row>
    <row r="628" spans="7:9">
      <c r="G628" t="s">
        <v>824</v>
      </c>
      <c r="H628">
        <v>600476</v>
      </c>
      <c r="I628" t="str">
        <f t="shared" si="9"/>
        <v>600476</v>
      </c>
    </row>
    <row r="629" spans="7:9">
      <c r="G629" t="s">
        <v>824</v>
      </c>
      <c r="H629">
        <v>601575</v>
      </c>
      <c r="I629" t="str">
        <f t="shared" si="9"/>
        <v>601575</v>
      </c>
    </row>
    <row r="630" spans="7:9">
      <c r="G630" t="s">
        <v>824</v>
      </c>
      <c r="H630">
        <v>601602</v>
      </c>
      <c r="I630" t="str">
        <f t="shared" si="9"/>
        <v>601602</v>
      </c>
    </row>
    <row r="631" spans="7:9">
      <c r="G631" t="s">
        <v>828</v>
      </c>
      <c r="H631">
        <v>456927</v>
      </c>
      <c r="I631" t="str">
        <f t="shared" si="9"/>
        <v>456927</v>
      </c>
    </row>
    <row r="632" spans="7:9">
      <c r="G632" t="s">
        <v>828</v>
      </c>
      <c r="H632">
        <v>387517</v>
      </c>
      <c r="I632" t="str">
        <f t="shared" si="9"/>
        <v>387517</v>
      </c>
    </row>
    <row r="633" spans="7:9">
      <c r="G633" t="s">
        <v>828</v>
      </c>
      <c r="H633">
        <v>356301</v>
      </c>
      <c r="I633" t="str">
        <f t="shared" si="9"/>
        <v>356301</v>
      </c>
    </row>
    <row r="634" spans="7:9">
      <c r="G634" t="s">
        <v>828</v>
      </c>
      <c r="H634">
        <v>397600</v>
      </c>
      <c r="I634" t="str">
        <f t="shared" si="9"/>
        <v>397600</v>
      </c>
    </row>
    <row r="635" spans="7:9">
      <c r="G635" t="s">
        <v>828</v>
      </c>
      <c r="H635">
        <v>475168</v>
      </c>
      <c r="I635" t="str">
        <f t="shared" si="9"/>
        <v>475168</v>
      </c>
    </row>
    <row r="636" spans="7:9">
      <c r="G636" t="s">
        <v>828</v>
      </c>
      <c r="H636">
        <v>480096</v>
      </c>
      <c r="I636" t="str">
        <f t="shared" si="9"/>
        <v>480096</v>
      </c>
    </row>
    <row r="637" spans="7:9">
      <c r="G637" t="s">
        <v>828</v>
      </c>
      <c r="H637">
        <v>484254</v>
      </c>
      <c r="I637" t="str">
        <f t="shared" si="9"/>
        <v>484254</v>
      </c>
    </row>
    <row r="638" spans="7:9">
      <c r="G638" t="s">
        <v>828</v>
      </c>
      <c r="H638">
        <v>485639</v>
      </c>
      <c r="I638" t="str">
        <f t="shared" si="9"/>
        <v>485639</v>
      </c>
    </row>
    <row r="639" spans="7:9">
      <c r="G639" t="s">
        <v>828</v>
      </c>
      <c r="H639">
        <v>490804</v>
      </c>
      <c r="I639" t="str">
        <f t="shared" si="9"/>
        <v>490804</v>
      </c>
    </row>
    <row r="640" spans="7:9">
      <c r="G640" t="s">
        <v>828</v>
      </c>
      <c r="H640">
        <v>492958</v>
      </c>
      <c r="I640" t="str">
        <f t="shared" si="9"/>
        <v>492958</v>
      </c>
    </row>
    <row r="641" spans="7:9">
      <c r="G641" t="s">
        <v>828</v>
      </c>
      <c r="H641">
        <v>494096</v>
      </c>
      <c r="I641" t="str">
        <f t="shared" si="9"/>
        <v>494096</v>
      </c>
    </row>
  </sheetData>
  <autoFilter ref="E2:H2" xr:uid="{00000000-0009-0000-0000-000005000000}"/>
  <pageMargins left="0.7" right="0.7" top="0.75" bottom="0.75" header="0.3" footer="0.3"/>
  <pageSetup orientation="landscape" horizontalDpi="0" verticalDpi="0" r:id="rId1"/>
  <headerFooter>
    <oddFooter>&amp;C&amp;1#&amp;"Calibri"&amp;10&amp;K000000Internal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DATA Member </vt:lpstr>
      <vt:lpstr>Config</vt:lpstr>
      <vt:lpstr>DATA Up</vt:lpstr>
      <vt:lpstr>PLAN</vt:lpstr>
      <vt:lpstr>Data</vt:lpstr>
      <vt:lpstr>Sheet2</vt:lpstr>
      <vt:lpstr>Data!Print_Area</vt:lpstr>
      <vt:lpstr>'DATA Member '!Print_Area</vt:lpstr>
      <vt:lpstr>'DATA Up'!Print_Area</vt:lpstr>
      <vt:lpstr>'DATA Member '!Print_Titles</vt:lpstr>
      <vt:lpstr>'DATA Up'!Print_Titles</vt:lpstr>
    </vt:vector>
  </TitlesOfParts>
  <Company>Krungthai AXA Life Insurance Co.,Ltd.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WILAIWANKID</dc:creator>
  <cp:lastModifiedBy>Siriporn Intawichai</cp:lastModifiedBy>
  <cp:lastPrinted>2015-08-29T04:01:49Z</cp:lastPrinted>
  <dcterms:created xsi:type="dcterms:W3CDTF">2011-12-30T09:29:31Z</dcterms:created>
  <dcterms:modified xsi:type="dcterms:W3CDTF">2021-07-14T01:17:34Z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2d7dd43-f1ee-4764-91a5-4930a345bc9c_Enabled">
    <vt:lpwstr>True</vt:lpwstr>
  </property>
  <property fmtid="{D5CDD505-2E9C-101B-9397-08002B2CF9AE}" pid="3" name="MSIP_Label_a2d7dd43-f1ee-4764-91a5-4930a345bc9c_SiteId">
    <vt:lpwstr>396b38cc-aa65-492b-bb0e-3d94ed25a97b</vt:lpwstr>
  </property>
  <property fmtid="{D5CDD505-2E9C-101B-9397-08002B2CF9AE}" pid="4" name="MSIP_Label_a2d7dd43-f1ee-4764-91a5-4930a345bc9c_Owner">
    <vt:lpwstr>paitoon.ong@krungthai-axa.co.th</vt:lpwstr>
  </property>
  <property fmtid="{D5CDD505-2E9C-101B-9397-08002B2CF9AE}" pid="5" name="MSIP_Label_a2d7dd43-f1ee-4764-91a5-4930a345bc9c_SetDate">
    <vt:lpwstr>2020-03-04T09:41:59.5027749Z</vt:lpwstr>
  </property>
  <property fmtid="{D5CDD505-2E9C-101B-9397-08002B2CF9AE}" pid="6" name="MSIP_Label_a2d7dd43-f1ee-4764-91a5-4930a345bc9c_Name">
    <vt:lpwstr>KTAXA_INTERNAL</vt:lpwstr>
  </property>
  <property fmtid="{D5CDD505-2E9C-101B-9397-08002B2CF9AE}" pid="7" name="MSIP_Label_a2d7dd43-f1ee-4764-91a5-4930a345bc9c_Application">
    <vt:lpwstr>Microsoft Azure Information Protection</vt:lpwstr>
  </property>
  <property fmtid="{D5CDD505-2E9C-101B-9397-08002B2CF9AE}" pid="8" name="MSIP_Label_a2d7dd43-f1ee-4764-91a5-4930a345bc9c_ActionId">
    <vt:lpwstr>5a7d99f3-393c-44a4-9aca-19b6ae81b4c9</vt:lpwstr>
  </property>
  <property fmtid="{D5CDD505-2E9C-101B-9397-08002B2CF9AE}" pid="9" name="MSIP_Label_a2d7dd43-f1ee-4764-91a5-4930a345bc9c_Extended_MSFT_Method">
    <vt:lpwstr>Automatic</vt:lpwstr>
  </property>
  <property fmtid="{D5CDD505-2E9C-101B-9397-08002B2CF9AE}" pid="10" name="Sensitivity">
    <vt:lpwstr>KTAXA_INTERNAL</vt:lpwstr>
  </property>
</Properties>
</file>